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600" yWindow="315" windowWidth="11055" windowHeight="5325" tabRatio="763" activeTab="6"/>
  </bookViews>
  <sheets>
    <sheet name="100 Spreadsheet Training" sheetId="5" r:id="rId1"/>
    <sheet name="200 Physics" sheetId="1" r:id="rId2"/>
    <sheet name="300 Chemistry" sheetId="2" r:id="rId3"/>
    <sheet name="400 Biology Environmental" sheetId="3" r:id="rId4"/>
    <sheet name="500 Math" sheetId="4" r:id="rId5"/>
    <sheet name="600 Automotive" sheetId="7" r:id="rId6"/>
    <sheet name="NGSS Alignment" sheetId="6" r:id="rId7"/>
  </sheets>
  <calcPr calcId="125725" iterateDelta="252"/>
</workbook>
</file>

<file path=xl/calcChain.xml><?xml version="1.0" encoding="utf-8"?>
<calcChain xmlns="http://schemas.openxmlformats.org/spreadsheetml/2006/main">
  <c r="C41" i="5"/>
  <c r="C40"/>
  <c r="D40"/>
  <c r="E40"/>
  <c r="D41"/>
  <c r="E41"/>
  <c r="D39"/>
  <c r="E39"/>
  <c r="C39"/>
  <c r="B40"/>
  <c r="B41"/>
  <c r="B39"/>
  <c r="A40"/>
  <c r="A41"/>
  <c r="A39"/>
  <c r="G77" i="6"/>
  <c r="H77"/>
  <c r="I77"/>
  <c r="J77"/>
  <c r="K77"/>
  <c r="L77"/>
  <c r="M77"/>
  <c r="N77"/>
  <c r="O77"/>
  <c r="P77"/>
  <c r="Q77"/>
  <c r="R77"/>
  <c r="S77"/>
  <c r="T77"/>
  <c r="U77"/>
  <c r="V77"/>
  <c r="W77"/>
  <c r="X77"/>
  <c r="Y77"/>
  <c r="F77"/>
  <c r="Y98"/>
  <c r="Z98"/>
  <c r="Y99"/>
  <c r="Z99"/>
  <c r="Y100"/>
  <c r="Z100"/>
  <c r="E4"/>
  <c r="E5"/>
  <c r="E6"/>
  <c r="E7"/>
  <c r="E8"/>
  <c r="E9"/>
  <c r="E10"/>
  <c r="E11"/>
  <c r="E12"/>
  <c r="E13"/>
  <c r="E14"/>
  <c r="E15"/>
  <c r="E16"/>
  <c r="E17"/>
  <c r="E18"/>
  <c r="E19"/>
  <c r="E20"/>
  <c r="E21"/>
  <c r="E22"/>
  <c r="E23"/>
  <c r="E24"/>
  <c r="E25"/>
  <c r="E26"/>
  <c r="E28"/>
  <c r="E29"/>
  <c r="E30"/>
  <c r="E31"/>
  <c r="E32"/>
  <c r="E33"/>
  <c r="E34"/>
  <c r="E35"/>
  <c r="E36"/>
  <c r="E37"/>
  <c r="E38"/>
  <c r="E39"/>
  <c r="E40"/>
  <c r="E41"/>
  <c r="E42"/>
  <c r="E43"/>
  <c r="E44"/>
  <c r="E45"/>
  <c r="E46"/>
  <c r="E48"/>
  <c r="E49"/>
  <c r="E50"/>
  <c r="E51"/>
  <c r="E53"/>
  <c r="E54"/>
  <c r="E55"/>
  <c r="E56"/>
  <c r="E57"/>
  <c r="E58"/>
  <c r="E59"/>
  <c r="E60"/>
  <c r="E61"/>
  <c r="E62"/>
  <c r="E63"/>
  <c r="E64"/>
  <c r="E65"/>
  <c r="E66"/>
  <c r="E67"/>
  <c r="E68"/>
  <c r="AB3" s="1"/>
  <c r="E69"/>
  <c r="E70"/>
  <c r="E98" s="1"/>
  <c r="E71"/>
  <c r="E72"/>
  <c r="E73"/>
  <c r="E74"/>
  <c r="E75"/>
  <c r="E76"/>
  <c r="E79"/>
  <c r="E99" s="1"/>
  <c r="E80"/>
  <c r="E81"/>
  <c r="E82"/>
  <c r="E83"/>
  <c r="E84"/>
  <c r="E85"/>
  <c r="E86"/>
  <c r="E89"/>
  <c r="E100" s="1"/>
  <c r="E90"/>
  <c r="E91"/>
  <c r="E92"/>
  <c r="E93"/>
  <c r="E94"/>
  <c r="E95"/>
  <c r="E3"/>
  <c r="G100"/>
  <c r="H100"/>
  <c r="I100"/>
  <c r="J100"/>
  <c r="K100"/>
  <c r="L100"/>
  <c r="M100"/>
  <c r="N100"/>
  <c r="O100"/>
  <c r="P100"/>
  <c r="Q100"/>
  <c r="R100"/>
  <c r="S100"/>
  <c r="T100"/>
  <c r="U100"/>
  <c r="V100"/>
  <c r="W100"/>
  <c r="X100"/>
  <c r="G99"/>
  <c r="H99"/>
  <c r="I99"/>
  <c r="J99"/>
  <c r="K99"/>
  <c r="L99"/>
  <c r="M99"/>
  <c r="N99"/>
  <c r="O99"/>
  <c r="P99"/>
  <c r="Q99"/>
  <c r="R99"/>
  <c r="S99"/>
  <c r="T99"/>
  <c r="U99"/>
  <c r="V99"/>
  <c r="W99"/>
  <c r="X99"/>
  <c r="G98"/>
  <c r="H98"/>
  <c r="I98"/>
  <c r="J98"/>
  <c r="K98"/>
  <c r="L98"/>
  <c r="M98"/>
  <c r="N98"/>
  <c r="O98"/>
  <c r="P98"/>
  <c r="Q98"/>
  <c r="R98"/>
  <c r="S98"/>
  <c r="T98"/>
  <c r="U98"/>
  <c r="V98"/>
  <c r="W98"/>
  <c r="X98"/>
  <c r="F100"/>
  <c r="F99"/>
  <c r="F98"/>
</calcChain>
</file>

<file path=xl/sharedStrings.xml><?xml version="1.0" encoding="utf-8"?>
<sst xmlns="http://schemas.openxmlformats.org/spreadsheetml/2006/main" count="1174" uniqueCount="448">
  <si>
    <t>Title</t>
  </si>
  <si>
    <t>Vector Solver</t>
  </si>
  <si>
    <t>Terminal Velocity</t>
  </si>
  <si>
    <t>Comparing Trajectories</t>
  </si>
  <si>
    <t>Helium Balloons</t>
  </si>
  <si>
    <t>Rocket Science</t>
  </si>
  <si>
    <t>Angular Motion in Cars</t>
  </si>
  <si>
    <t>Newton's Law of Cooling</t>
  </si>
  <si>
    <t>Superposition Principle</t>
  </si>
  <si>
    <t>Electrostatics</t>
  </si>
  <si>
    <t>Current Electricity</t>
  </si>
  <si>
    <t>Description</t>
  </si>
  <si>
    <t>Plots the trajectory of a projectile experiencing air resistance and compares it to an ideal parabolic trajectory.  This is a good review of projectiles and drag force and follows up Terminal V.</t>
  </si>
  <si>
    <t>Quadratic Formula</t>
  </si>
  <si>
    <t>Casino Simulation</t>
  </si>
  <si>
    <t>Calculates the roots of quadratic equations using a formula.  Uses "the goal seek method" to solve complex equations.  Incorporates graphing.</t>
  </si>
  <si>
    <t>Modeling Investments and Amortizations</t>
  </si>
  <si>
    <t>Gives insight into how compounding interest is used in investments (savings) vs. amortizations (loans).  Incorporates goal seek.</t>
  </si>
  <si>
    <t>Uses IF functions to read a random number generated by the spreadsheet to predict the outcome of a bet factoring in house edge (probability of a loss).</t>
  </si>
  <si>
    <t>Modeling Population Growth 1</t>
  </si>
  <si>
    <t>Modeling Population Growth 2</t>
  </si>
  <si>
    <t>Compares an ideal population model to a logistic model.  Graphs of each are produced and compared. Simulates bacterial and yeast growth cycles using logical functions.</t>
  </si>
  <si>
    <t>Simulates a predator prey interaction and can be used to predict and graph equilibrium populations.  Incorporates extinction of either species using IF functions.</t>
  </si>
  <si>
    <t>Determining the Limiting Reagent</t>
  </si>
  <si>
    <t>Titration Simulation</t>
  </si>
  <si>
    <t>Objective</t>
  </si>
  <si>
    <t xml:space="preserve">To create a spreadsheet using Microsoft Excel® in order to 
solve for the resultant of any number of vectors.  </t>
  </si>
  <si>
    <t>To compare the trajectory of an ideal projectile to one that 
experiences air resistance.</t>
  </si>
  <si>
    <t>To model the resulting wave function created by 
superimposing two wave functions together.</t>
  </si>
  <si>
    <t>Can be used to calculate resultants and solve for unknown quantities in 2 dimensional vector problems.  This is a good introductory lab that requires little spreadsheet experience.</t>
  </si>
  <si>
    <t>Predicts the terminal velocity of various objects given mass, cross sectional area, drag coefficient and a time increment.  A good bridge from kinematics to forces and Newton's Laws.</t>
  </si>
  <si>
    <t xml:space="preserve">Includes angular to linear motion conversions as well as torque to force and RPM to m/sec calculations.  Discusses applications of physics within a car engine and with the motion of a car.  </t>
  </si>
  <si>
    <t xml:space="preserve">Heat mechanics (specific heat) and dynamics (heat transfer) applied to many practical calculations including cooking, annealing, and general heating and cooling of objects.  </t>
  </si>
  <si>
    <t>Eliminates the tedious vector calculations of superimposing 2D point charge and continuous charge distributions in order to calculate electrostatic force, field, potential and PE.</t>
  </si>
  <si>
    <t>Gives basic skills in Excel while introducing the power equation and Ohm's Law for circuits.  Allows students to create and use graphs to make predictions of current, voltage and resistance.</t>
  </si>
  <si>
    <t>Plots buoyant force vs. diameter and weight vs. diameter for balloon being filled with various gases applying floatation principles. Includes supplemental motion and drag force activity.</t>
  </si>
  <si>
    <t>Demonstrates the mathematical nature of waves by modeling two separate waves as sine curves, graphing and superimposing them to observe interference and beats on the resulting wave.</t>
  </si>
  <si>
    <t>Models and graphs non-ideal rocket motion.  Considers drag force and variable mass.  Reviews kinematics equations and graphing, Newton 2nd and 3rd Laws and drag force.</t>
  </si>
  <si>
    <t>To predict the value of investments over a time period and determine the repayment schedule for a loan given interest rates.</t>
  </si>
  <si>
    <t>To predict the outcome of a casino game being played over a long period of time using probability, random number generators and logical functions.</t>
  </si>
  <si>
    <t xml:space="preserve">Objective </t>
  </si>
  <si>
    <t xml:space="preserve">
To model the growth of a population with a competitive factor and compare it to an ideal population.</t>
  </si>
  <si>
    <t xml:space="preserve">
To model the growth of dingoes and rabbits as predators and prey and predict the interactions between their populations.</t>
  </si>
  <si>
    <t>Gravitation</t>
  </si>
  <si>
    <t>To determine the force of gravity on an object, acceleration due to gravity and the gravitational potential energy on the surface of a planet.  To calculate escape velocity for various central objects.</t>
  </si>
  <si>
    <t>Designing the Optimum Can</t>
  </si>
  <si>
    <t>Allows students to alter the range over which a function is viewed in order to investigate the behavior of functions and apply them to real world problems.</t>
  </si>
  <si>
    <t xml:space="preserve">
Students will look at the height to diameter ratio of  cans and the cost of canning a particular volume of food based on surface area.  The cost of the top and bottom and sides of the cans will be varied and the optimum sizes will be determined.</t>
  </si>
  <si>
    <t xml:space="preserve">
To use mathematical formulas to predict the optimum height and diameter in the design of a an aluminum can.  To estimate the material cost to can a known volume of food.</t>
  </si>
  <si>
    <t>3D Coulomb's Law</t>
  </si>
  <si>
    <t>Use the superposition principle to assemble 3 dimensional charge distributions and measure the force, field, potential energy and potential at any field point in 3 dimensional space.</t>
  </si>
  <si>
    <t>Content Area(s)</t>
  </si>
  <si>
    <t>Ability Level</t>
  </si>
  <si>
    <t>Time (minutes)</t>
  </si>
  <si>
    <t>Vectors</t>
  </si>
  <si>
    <t>2 to 4</t>
  </si>
  <si>
    <t>60-80</t>
  </si>
  <si>
    <t>Kinematics, Newton's Laws</t>
  </si>
  <si>
    <t>1 to 4</t>
  </si>
  <si>
    <t>80-100</t>
  </si>
  <si>
    <t>Buoyancy, Density, Kinematics and Newton's Laws</t>
  </si>
  <si>
    <t>50-120*</t>
  </si>
  <si>
    <t>Impulse Momentum, Newton's Laws, Kinematics</t>
  </si>
  <si>
    <t>Universal Gravitation, General Gravitational PE</t>
  </si>
  <si>
    <t>Angular Motion, Newton's Laws, Energy, Power</t>
  </si>
  <si>
    <t>3 to 4</t>
  </si>
  <si>
    <t>90-110</t>
  </si>
  <si>
    <t>Wave Mechanics</t>
  </si>
  <si>
    <t>60-100*</t>
  </si>
  <si>
    <t>Circuits</t>
  </si>
  <si>
    <t>1 to 3</t>
  </si>
  <si>
    <t>40-60</t>
  </si>
  <si>
    <t>Ability Level Explanation:</t>
  </si>
  <si>
    <t>2- college bound non-honors student</t>
  </si>
  <si>
    <t>3- college bound honors level student</t>
  </si>
  <si>
    <t>4- AP/advanced level such as 2nd year in subject area.</t>
  </si>
  <si>
    <t>Content Area</t>
  </si>
  <si>
    <t>Algebra 1</t>
  </si>
  <si>
    <t>Applied Math</t>
  </si>
  <si>
    <t>Prob/Stat</t>
  </si>
  <si>
    <t>Geometry</t>
  </si>
  <si>
    <t>50-70</t>
  </si>
  <si>
    <t>Acid/Base</t>
  </si>
  <si>
    <t>60-90</t>
  </si>
  <si>
    <t xml:space="preserve">To predict and graph the current for a simple circuit given voltage and resistance using Microsoft Excel.  </t>
  </si>
  <si>
    <t>Ecology</t>
  </si>
  <si>
    <t>70-90</t>
  </si>
  <si>
    <t>The Monty Hall Problem</t>
  </si>
  <si>
    <t>To write and then use a simulation to calculate the probability of picking a winning door in a game show scenario.  To use the random number generator and if functions to conduct simulation of 100 games.</t>
  </si>
  <si>
    <t>This game show scenario was modeled after the "Let's Make a Deal" game show where contestants were told to select one of 3 doors, after which a losing door was revealed, and they then had to choose to keep the door they chose or switch.</t>
  </si>
  <si>
    <t>1- basic level, non-college bound student</t>
  </si>
  <si>
    <t>* Time range accounts for the minimum time without  maximum time with the supplemental activity.</t>
  </si>
  <si>
    <t>Allows students to look at gravity vs. position and escape velocity for central objects including the Earth, the moon, Mars, the sun, giant stars, stellar and super massive black holes.</t>
  </si>
  <si>
    <t>Gives a visual representation of how the superposition principle can be used to model continuous charge distributions and eliminate tedious calculations for fields.  Uses ijk vectors.</t>
  </si>
  <si>
    <t>Stoichiometry</t>
  </si>
  <si>
    <t>4 Gas Laws</t>
  </si>
  <si>
    <t>Gas Laws</t>
  </si>
  <si>
    <t>Graham's Law</t>
  </si>
  <si>
    <t>To observe situations in which the rate of diffusion or effusion is predicted using Graham's Law.  Also write a molar mass calculator and use it to calculate molar masses of compounds.</t>
  </si>
  <si>
    <t>Graham's Law/
Molar Mass</t>
  </si>
  <si>
    <t>9 Quick Activities</t>
  </si>
  <si>
    <t>Spreadsheet Modeling:
A Comprehensive How-To</t>
  </si>
  <si>
    <t>Keyboard Commands and 
Corner Cutting</t>
  </si>
  <si>
    <t>Biology,
Physics, 
Chemistry, 
Math</t>
  </si>
  <si>
    <t>To introduce keyboard shortcuts that can be used instead of selecting options with a mouse.  This module is a reference guide that will offer time saving tips along with teaching how to create a macro which is a way to automate repetitive keystrokes.</t>
  </si>
  <si>
    <t xml:space="preserve">To introduce commonly used functions, graphing, trend lines, goal seek, if functions, random number generators in 9 separate but brief math and science themed modules.  </t>
  </si>
  <si>
    <t>Writing, graphing and solving for the roots of functions, producing a probability simulation in genetics, applying best fit lines to graphs and extracting an equation.</t>
  </si>
  <si>
    <t>These commonly used keyboard commands will make you work faster and with more fluidity which is of particular importance if using a spreadsheet to present data.</t>
  </si>
  <si>
    <t>Spreadsheet
Basics</t>
  </si>
  <si>
    <t>N/A</t>
  </si>
  <si>
    <t>To introduce all aspects of producing a spreadsheet model starting from a blank worksheet all the way up to presenting and printing formatted and colorful tables with the correct number of digits.</t>
  </si>
  <si>
    <t>This module will teach a beginner how to generate presentation ready data that can be manipulated and displayed in any way on Excel.  An ideal reference guide for any teacher planning on instructing students how to analyze and present data.</t>
  </si>
  <si>
    <t>Ability
 Level</t>
  </si>
  <si>
    <t>Time 
(minutes)</t>
  </si>
  <si>
    <t>Ability 
Level</t>
  </si>
  <si>
    <t>To solve quadratic equations using the quadratic formula programmed on a spreadsheet.  To solve equations using goal seek.  To graph functions using a spreadsheet program.</t>
  </si>
  <si>
    <t>Ability
Level</t>
  </si>
  <si>
    <t xml:space="preserve">Spreadsheet Training Activities: </t>
  </si>
  <si>
    <t>Genetics Simulation</t>
  </si>
  <si>
    <t>To build a spreadsheet that simulates the offspring of two heterozygous parents producing a dominant or recessive trait.  To investigate the outcomes of offspring with varying recessive allele frequencies.</t>
  </si>
  <si>
    <t>This spreadsheet will simulate a population of 200 offspring that are receiving either dominant or recessive alleles.  The recessive allele frequency can be varied to simulate losses.</t>
  </si>
  <si>
    <t>Genetics</t>
  </si>
  <si>
    <t>Coulomb's Law: 2D</t>
  </si>
  <si>
    <t>Highlights:</t>
  </si>
  <si>
    <t>Students write an IF function to select the active gear for which speeds from 600-7500 RPMs are calculated.  Vary the mass, tire size, gear ratios of a car and then add up the time it takes to reach top speed and then half the top speed based on torque and Newton's 2nd Law.  Observe KE at top speed is 4X KE at half top speed, then observe constant power output by dividing KE by the time predicted by summing the time for each gear.   Use "Goal Seek" to see what happens if a car was to suddenly downshift to first gear at high speed.</t>
  </si>
  <si>
    <t xml:space="preserve">Use actual calculations to produce the exact range of 16 inch cannon shells (in air) from the Battleship NJ (high concussion and armor piercing have different ranges) and observe the trajectories both with and without air resistance graphed on the same set of axes.  Test the effects of changing mass, cross sectional area and drag coefficient on the object's range in air.  Observe a golf ball, beach ball, and show with actual data why baseball at high altitude parks favors the batters by adding distance to fly balls.  </t>
  </si>
  <si>
    <t>Use random number generators and IF functions to code for alleles, in 200 simulated offspring.  Use an IF function to count up all different genotypes and phenotypes and then compare to punnett square results.  Model rare genetic conditions using allele frequency and relating to real cases.  Also expand the model to 2000 members and see percentages become closer to theoretical for large numbers of individuals.</t>
  </si>
  <si>
    <t xml:space="preserve">Model Predator-Prey interactions with their populations graphed together.  Observe the effects of logistic predator competition with each other, fatality rate, predator benefit from a kill, as well as being able to vary the predator and prey growth factors.  See how the linked populations eventually reach equilibrium numbers that depend on model specifications and not so much how many members are present at the start.  That is, as long as the conditions for a population to go extinct do not get met.  </t>
  </si>
  <si>
    <t xml:space="preserve">Model human population as either ideal or logistic with global considerations and historical population trends.  Find the carrying capacity  of an ecosystem (the number of living things that can continually live there).  Logistic model in this module addresses habitat infringement increasing competition between polar bears on shrinking hunting area on polar ice caps.  Predict technological advancement by modeling Moore's Law as it applies to fitting transistors on to microchips as it has been observed over the history of their development.  </t>
  </si>
  <si>
    <t>Chemistry Activities:</t>
  </si>
  <si>
    <t>Math Activities:</t>
  </si>
  <si>
    <t>Physics Activities:</t>
  </si>
  <si>
    <t xml:space="preserve">Biology Activities:  </t>
  </si>
  <si>
    <t xml:space="preserve">Use IF functions to produce the resulting acid or base concentrations when mixing by first reacting away acid/base and then adding additional base/acid respectively after neutralization.  Add 3000 separate volume increments of a standardized solution to observe how much needed to neutralize a given quantity of acid or base and display the pH vs. Volume Added.  Calculate an unknown sample concentration with "Goal Seek" given its volume and total volume of standard solution added to neutralize.  Shrink the volume increment down to 0.001 ml to observe micro scale changes in pH close to neutralization.  Simulate back titrating if too much standard is added.  </t>
  </si>
  <si>
    <t xml:space="preserve">With this lab any object can be modeled as it heats up or cools off in any fluid.  By continually recalculating the rate of heat loss/gain by taking the temperature difference between the object and the environment and then calculating heat lost or gained and temperature change over each of the 300 time intervals, the object's temperature vs. time curve can be displayed.   It can be used to visually curve fit actual object temperature data of objects being heated or cooled in lab and then used to extrapolate temperature.  Use "Goal Seek" to determine how hot to set an oven to finish cooking a given turkey in 4 hours based on mass, starting temperature.  </t>
  </si>
  <si>
    <t xml:space="preserve">Objectives </t>
  </si>
  <si>
    <t>Perform stoichiometry calculations for a gasoline engine combustion reaction for the limiting reactant (fuel) and set the percent excess (of Oxygen) for an engine.  Students will learn how to use "Goal Seek" to solve for how much of each reactant would be needed to produce any specified excess percentage.  Students are show how to use an IF function to automatically identify and display the limiting reactant.</t>
  </si>
  <si>
    <t>Simplify limiting reagent calculations.  Students balance equations and enter coefficients and molar masses to predict LR and %excess.  Students will be shown how "Goal seek" can be used to set %excess.  Molar mass calculation spreadsheet building supplemental activity.</t>
  </si>
  <si>
    <t xml:space="preserve">Students program a spreadsheet to take a specified initial set of conditions for a gas incrementally increase/decrease one variable (pressure, temperature or number of moles) over 40 points and use the ideal gas law to display the corresponding  graph of each of the 4 gas laws.  Students then run experiments and observe each gas law graph to solve real world problems by altering starting values and change increments for each variable.  </t>
  </si>
  <si>
    <t>Students will predict reaction site in a tube reaction based on diffusion.  Students will simulate gas chromatography, and effusion in an flattening balloon.</t>
  </si>
  <si>
    <t>To program a spreadsheet model that simulates titration of an acid or base with a standard solution of base or acid.
To predict the concentration of a sample of acid or base through titration simulation.</t>
  </si>
  <si>
    <t>To program a model the state of a sample of gas using the ideal gas law to demonstrate Boyle's Law, Charles' Law, Gay Lussac's Law and Avogadro's Law.</t>
  </si>
  <si>
    <t>The hardest part students find when solving vector problems is making the vector diagram.  This allows them to do vector problems without worrying about all the repetitive calculations so they can focus on spatial reasoning (diagram, coordinate system, individual vector directions).  Specify magnitude and direction of given vectors and the spreadsheet resolves each one into X and Y components and then sums them to find the resultant magnitude and direction, equilibrant.  Solve for unknown magnitudes using goal seek.</t>
  </si>
  <si>
    <t>Instead of always telling students to ignore drag force, show them how it can be modeled with uniform acceleration equations and Newton's 2nd Law on a spreadsheet.  Then solve the returning bullet problem (with air resistance), the penny from the empire state building, and the skydiver in various orientations while investigating the effects of altering each variable.  Use Goal Seek to find the diameter of a raindrop given it's mass and terminal velocity in air.</t>
  </si>
  <si>
    <t>Study buoyancy in air and density of gases as you fill up a balloon (increase diameter) until it begins to float with helium, hydrogen, hot air, even pure nitrogen will float eventually.  See how many balloons or how big of a balloon it takes to lift a person up (every kid asks this question).  The supplement will show how to find the maximum speed a positively buoyant balloon will float up through air if you let go of it considering drag force, weight and buoyant force.</t>
  </si>
  <si>
    <t xml:space="preserve">Students observe the inverse square law with radius for gravitational force and acceleration, increasing PEg, escape velocity as radius increases.  They can use "Goal Seek" simulate shrinking any object (the Earth or the Sun) to its (No Suggestions) radius where escape velocity equals the speed of light.  They use the PE converted to units of Kg of rocket fuel to see how critical it was to minimize mass both lifting off and landing on the Apollo 11 moon mission as well as to assess the logistics and estimate and consider the cost of an outer space (moon vs. asteroid) mining operation.  </t>
  </si>
  <si>
    <t xml:space="preserve">Students specify amplitude and frequency of two waves and observe constructive and destructive interference on graphs of the 2 waves together and their interference pattern.  Students can observe many different interference patterns including beats.  They discuss the design requirements for noise canceling headphones, applications in tuning musical instruments.  Students experiment on their model to develop the mathematical model for the beats equation and compare it to the actual model they can look up on the internet.  </t>
  </si>
  <si>
    <t>Investigate the versatility of a spreadsheet for modeling charge lines, rings, ellipses and point charge distributions.  Observe vector quantities expressed as a magnitude and direction using I,J,K unit vector notation.  Move the field point and source points to any location in 3 dimensional space relative to the origin.   Use fill handle replications to break down continuous, uniform charge distributions into a up to 628 small point charges placed close together and their field contributions and potentials are added using spreadsheet functions.</t>
  </si>
  <si>
    <t>Observe direct and inverse relationships in a simple circuit with a resistor and EMF modeled with Ohm's Law.  Calculate power dissipated, current produced for a given voltage with increasing resistance and then on a given resistance with increasing voltage and observe the graphs and superimpose multiple graphs on the same set of axes.  Use goal seek to calculate the resistance that will produce a certain power output and address a work around for the limitations of using goal seek on very small numbers.</t>
  </si>
  <si>
    <t>Use the ideal gas law to produce 40 data points that demonstrate each of the 4 featured gas laws.  Solve 3 levels of questions after building the model:  introduction/understanding questions, application questions, and design problem.  Use Boyle's Law to simulate shock absorbing gas filled pistons. Charles Law to simulate a helium bladder in a hot air balloon.  Gay Lussac's Law to simulate a keyboard dusting agent can left in a hot car as the sun heats the interior.  Finally, fill up an air mattress and see how a slow leak affects it over time with Avogadro's Law.  Design and stock hot air balloon to fly around the world given the volume, temperature and pressure.</t>
  </si>
  <si>
    <t>Standard #</t>
  </si>
  <si>
    <t>Acronym</t>
  </si>
  <si>
    <t>Subject</t>
  </si>
  <si>
    <t>Language: Performance Expectations</t>
  </si>
  <si>
    <t>HS-PS1-1</t>
  </si>
  <si>
    <t>NJSLS-S</t>
  </si>
  <si>
    <t>Chem/Phys</t>
  </si>
  <si>
    <t>Use the periodic table as a model to predict the relative properties of elements based on the patterns of electrons in the outermost energy level of atoms.</t>
  </si>
  <si>
    <t>HS-PS1-2</t>
  </si>
  <si>
    <t>Construct and revise an explanation for the outcome of a simple chemical reaction based on the outermost electron states of atoms, trends in the periodic table, and knowledge of the patterns of chemical properties.</t>
  </si>
  <si>
    <t>HS-PS1-3</t>
  </si>
  <si>
    <t>Plan and conduct an investigation to gather evidence to compare the structure of substances at the bulk scale to infer the strength of electrical forces between particles.</t>
  </si>
  <si>
    <t>HS-PS1-4</t>
  </si>
  <si>
    <t>Develop a model to illustrate that the release or absorption of energy from a chemical reaction system depends upon the changes in total bond energy.</t>
  </si>
  <si>
    <t>HS-PS1-5</t>
  </si>
  <si>
    <t>Apply scientific principles and evidence to provide an explanation about the effects of changing the temperature or concentration of the reacting particles on the rate at which a reaction occurs.</t>
  </si>
  <si>
    <t>HS-PS1-6</t>
  </si>
  <si>
    <t>Refine the design of a chemical system by specifying a change in conditions that would produce increased amounts of products at equilibrium.</t>
  </si>
  <si>
    <t>HS-PS1-7</t>
  </si>
  <si>
    <t>Use mathematical representation to support the claim that atoms, and therefore mass, are conserved during a chemical reaction.</t>
  </si>
  <si>
    <t>HS-PS1-8</t>
  </si>
  <si>
    <t>Develop models to illustrate the changes in the composition of the nucleus of the atom and the energy released during the processes of fission, fusion, and radioactive decay.</t>
  </si>
  <si>
    <t>HS-PS2-1</t>
  </si>
  <si>
    <t>Phys/Chem</t>
  </si>
  <si>
    <t>Analyze data to support the claim that Newton’s second law of motion describes the mathematical relationship among the net force on a macroscopic object, its mass, and its acceleration.</t>
  </si>
  <si>
    <t>HS-PS2-2</t>
  </si>
  <si>
    <t>Use mathematical representations to support the claim that the total momentum of a system of objects is conserved when there is no net force on the system.</t>
  </si>
  <si>
    <t>HS-PS2-3</t>
  </si>
  <si>
    <t>HS-PS2-4</t>
  </si>
  <si>
    <t>Use mathematical representations of Newton’s Law of Gravitation and Coulomb’s Law to describe and predict the gravitational and electrostatic forces between objects.</t>
  </si>
  <si>
    <t>HS-PS2-5</t>
  </si>
  <si>
    <t>Plan and conduct an investigation to provide evidence that an electric current can produce a magnetic field and that a changing magnetic field can produce an electric current.</t>
  </si>
  <si>
    <t>HS-PS2-6</t>
  </si>
  <si>
    <t>Communicate scientific and technical information about why the molecular-level structure is important in the functioning of designed materials.</t>
  </si>
  <si>
    <t>HS-PS3-1</t>
  </si>
  <si>
    <t>Create a computational model to calculate the change in the energy of one component in a system when the change in energy of the other component(s) and energy flows in and out of the system are known.</t>
  </si>
  <si>
    <t>HS-PS3-2</t>
  </si>
  <si>
    <t>Develop and use models to illustrate that energy at the macroscopic scale can be accounted for as a combination of energy associated with the motions of particles (objects) and energy associated with the relative positions of particles (objects).</t>
  </si>
  <si>
    <t>HS-PS3-3</t>
  </si>
  <si>
    <t>Design, build, and refine a device that works within given constraints to convert one form of energy into another form of energy.</t>
  </si>
  <si>
    <t>HS-PS3-4</t>
  </si>
  <si>
    <t>Plan and conduct an investigation to provide evidence that the transfer of thermal energy when two components of different temperatures are combined within a closed system results in a more uniform energy distribution among the components in the system.</t>
  </si>
  <si>
    <t>HS-PS3-5</t>
  </si>
  <si>
    <t>HS-PS4-1</t>
  </si>
  <si>
    <t>Use mathematical representations to support a claim regarding relationships among the frequency, wavelength, and speed of waves traveling in various media.</t>
  </si>
  <si>
    <t>HS-PS4-2</t>
  </si>
  <si>
    <t>Evaluate questions about the advantages of using a digital transmission and storage of information</t>
  </si>
  <si>
    <t>HS-PS4-3</t>
  </si>
  <si>
    <t>Evaluate the claims, evidence, and reasoning behind the idea that electromagnetic radiation can be described either by a wave model or a particle model, and that for some situations one model is more useful than the other.</t>
  </si>
  <si>
    <t>HS-PS4-4</t>
  </si>
  <si>
    <t>Evaluate the validity and reliability of claims in published materials of the effects that different frequencies of electromagnetic radiation have when absorbed by matter.</t>
  </si>
  <si>
    <t>HS-PS4-5</t>
  </si>
  <si>
    <t>Communicate technical information about how some technological devices use the principles of wave behavior and wave interactions with matter to transmit and capture information and energy.</t>
  </si>
  <si>
    <t>HS-ESS1-1</t>
  </si>
  <si>
    <t>Enivironmental</t>
  </si>
  <si>
    <t>Develop a model based on evidence to illustrate the life span of the sun and the role of nuclear fusion in the sun's core to release energy that eventually reaches Earth in the form of radiation. </t>
  </si>
  <si>
    <t>HS-ESS1-2</t>
  </si>
  <si>
    <t>Develop a model based on evidence to illustrate the life span of the sun and the role of nuclear fusion in the sun’s core to release energy that eventually reaches Earth in the form of radiation.</t>
  </si>
  <si>
    <t>HS-ESS1-3</t>
  </si>
  <si>
    <t>Communicate scientific ideas about the way stars, over their life cycle, produce elements.</t>
  </si>
  <si>
    <t>HS-ESS1-4</t>
  </si>
  <si>
    <t>Use mathematical or computational representations to predict the motion of orbiting objects in the solar system.</t>
  </si>
  <si>
    <t>HS-ESS1-5</t>
  </si>
  <si>
    <t>Evaluate evidence of the past and current movements of continental and oceanic crust and the theory of plate tectonics to explain the ages of crustal rocks</t>
  </si>
  <si>
    <t>HS-ESS1-6</t>
  </si>
  <si>
    <t>Apply scientific reasoning and evidence from ancient Earth materials, meteorites, and other planetary surfaces to construct an account of Earth’s formation and early history</t>
  </si>
  <si>
    <t>HS-ESS2-1</t>
  </si>
  <si>
    <t>Develop a model to illustrate how Earth’s internal and surface processes operate at different spatial and temporal scales to form continental and ocean-floor features</t>
  </si>
  <si>
    <t>HS-ESS2-2</t>
  </si>
  <si>
    <t>Analyze geoscience data to make the claim that one change to Earth’s surface can create feedbacks that cause changes to other Earth systems.</t>
  </si>
  <si>
    <t>HS-ESS2-3</t>
  </si>
  <si>
    <t>Develop a model based on evidence of Earth’s interior to describe the cycling of matter by thermal convection.</t>
  </si>
  <si>
    <t>HS-ESS2-4</t>
  </si>
  <si>
    <t>Use a model to describe how variations in the flow of energy into and out of Earth’s systems result in changes in climate.</t>
  </si>
  <si>
    <t>HS-ESS2-5</t>
  </si>
  <si>
    <t>Plan and conduct an investigation of the properties of water and its effects on Earth materials and surface processes.</t>
  </si>
  <si>
    <t>HS-ESS2-6</t>
  </si>
  <si>
    <t>Develop a quantitative model to describe the cycling of carbon among the hydrosphere, atmosphere, geosphere, and biosphere.</t>
  </si>
  <si>
    <t>HS-ESS2-7</t>
  </si>
  <si>
    <t>Construct an argument based on evidence about the simultaneous coevolution of Earth’s systems and life on Earth.</t>
  </si>
  <si>
    <t>HS-ESS3-1</t>
  </si>
  <si>
    <t>Construct an explanation based on evidence for how the availability of natural resources, occurrence of natural hazards, and changes in climate have influenced human activity</t>
  </si>
  <si>
    <t>HS-ESS3-2</t>
  </si>
  <si>
    <t>HS-ESS3-3</t>
  </si>
  <si>
    <t>Create a computational simulation to illustrate the relationships among management of natural resources, the sustainability of human populations, and biodiversity.</t>
  </si>
  <si>
    <t>HS-ESS3-4</t>
  </si>
  <si>
    <t>Evaluate or refine a technological solution that reduces impacts of human activities on natural systems.</t>
  </si>
  <si>
    <t>HS-ESS3-5</t>
  </si>
  <si>
    <t>HS-ESS3-6</t>
  </si>
  <si>
    <t>Use a computational representation to illustrate the relationships among Earth systems and how those relationships are being modified due to human activity.</t>
  </si>
  <si>
    <t>HS-ETS1-1</t>
  </si>
  <si>
    <t>Engineering Design</t>
  </si>
  <si>
    <t>Analyze a major global challenge to specify qualitative and quantitative criteria and constraints for solutions that account for societal needs and wants.</t>
  </si>
  <si>
    <t>HS-ETS1-2</t>
  </si>
  <si>
    <t>Design a solution to a complex real-world problem by breaking it down into small, more manageable problems that can be solved through engineering.</t>
  </si>
  <si>
    <t>HS-ETS1-3</t>
  </si>
  <si>
    <t>Evaluate a solution to a complex real-world problem based on prioritized criteria and trade-offs that account for a range of constraints, including cost, safety, reliability, and aesthetics as well as possible social, cultural, and environmental impacts.</t>
  </si>
  <si>
    <t>HS-ETS1-4</t>
  </si>
  <si>
    <t>Use a computer simulation to model the impact of proposed solutions to a complex real-world problem with numerous criteria and constraints on interactions within and between systems relevant to the problem.</t>
  </si>
  <si>
    <t>HS-LS1-1</t>
  </si>
  <si>
    <t>Biology</t>
  </si>
  <si>
    <t>Construct an explanation based on evidence for how the structure of DNA determines the structure of proteins which carry out the essential functions of life through systems of specialized cells</t>
  </si>
  <si>
    <t>HS-LS1-2</t>
  </si>
  <si>
    <t>Develop and use a model to illustrate the hierarchical organization of interacting systems that provide specific functions within multicellular organisms.</t>
  </si>
  <si>
    <t>HS-LS1-3</t>
  </si>
  <si>
    <t>Plan and conduct an investigation to provide evidence that feedback mechanisms maintain homeostasis</t>
  </si>
  <si>
    <t>HS-LS1-4</t>
  </si>
  <si>
    <t>Use a model to illustrate the role of cellular division (mitosis) and differentiation in producing and maintaining complex organisms.</t>
  </si>
  <si>
    <t>HS-LS1-5</t>
  </si>
  <si>
    <t>Use a model to illustrate how photosynthesis transforms light energy into stored chemical energy.</t>
  </si>
  <si>
    <t>HS-LS1-6</t>
  </si>
  <si>
    <t>Construct and revise an explanation based on evidence for how carbon, hydrogen, and oxygen from sugar molecules may combine with other elements to form amino acids and/or other large carbon-based molecules.</t>
  </si>
  <si>
    <t>HS-LS1-7</t>
  </si>
  <si>
    <t>Use a model to illustrate that cellular respiration is a chemical process whereby the bonds of food molecules and oxygen molecules are broken and the bonds in new compounds are formed resulting in a net transfer of energy.</t>
  </si>
  <si>
    <t>HS-LS2-1</t>
  </si>
  <si>
    <t>Use mathematical and/or computational representations to support explanations of factors that affect carrying capacity of ecosystems at different scales</t>
  </si>
  <si>
    <t>HS-LS2-2</t>
  </si>
  <si>
    <t>HS-LS2-3</t>
  </si>
  <si>
    <t>Construct and revise an explanation based on evidence for the cycling of matter and flow of energy in aerobic and anaerobic conditions</t>
  </si>
  <si>
    <t>HS-LS2-4</t>
  </si>
  <si>
    <t>HS-LS2-5</t>
  </si>
  <si>
    <t>HS-LS2-6</t>
  </si>
  <si>
    <t>HS-LS2-7</t>
  </si>
  <si>
    <t>Design, evaluate, and refine a solution for reducing the impacts of human activities on the environment and biodiversity.*</t>
  </si>
  <si>
    <t>HS-LS2-8</t>
  </si>
  <si>
    <t>Evaluate the evidence for the role of group behavior on individual and species’ chances to survive and reproduce.</t>
  </si>
  <si>
    <t>HS-LS3-1</t>
  </si>
  <si>
    <t>Ask questions to clarify relationships about the role of DNA and chromosomes in coding the instructions for characteristic traits passed from parents to offspring.</t>
  </si>
  <si>
    <t>HS-LS3-2</t>
  </si>
  <si>
    <t>Make and defend a claim based on evidence that inheritable genetic variations may result from: (1) new genetic combinations through meiosis, (2) viable errors occurring during replication, and/or (3) mutations caused by environmental factors.</t>
  </si>
  <si>
    <t>HS-LS3-3</t>
  </si>
  <si>
    <t>Apply concepts of statistics and probability to explain the variation and distribution of expressed traits in a population.</t>
  </si>
  <si>
    <t>HS-LS4-1</t>
  </si>
  <si>
    <t>Communicate scientific information that common ancestry and biological evolution are supported by multiple lines of empirical evidence.</t>
  </si>
  <si>
    <t>HS-LS4-2</t>
  </si>
  <si>
    <t>Construct an explanation based on evidence that the process of evolution primarily results from four factors: (1) the potential for a species to increase in number, (2) the heritable genetic variation of individuals in a species due to mutation and sexual reproduction, (3) competition for limited resources, and (4) the proliferation of those organisms that are better able to survive and reproduce in the environment.</t>
  </si>
  <si>
    <t>HS-LS4-3</t>
  </si>
  <si>
    <t>Apply concepts of statistics and probability to support explanations that organisms with an advantageous heritable trait tend to increase in proportion to organisms lacking this trait</t>
  </si>
  <si>
    <t>HS-LS4-4</t>
  </si>
  <si>
    <t>Construct an explanation based on evidence for how natural selection leads to adaptation of populations.</t>
  </si>
  <si>
    <t>HS-LS4-5</t>
  </si>
  <si>
    <t>Evaluate the evidence supporting claims that changes in environmental conditions may result in: (1) increases in the number of individuals of some species, (2) the emergence of new species over time, and (3) the extinction of other species.</t>
  </si>
  <si>
    <t>HS-LS4-6</t>
  </si>
  <si>
    <t>Create or revise a simulation to test a solution to mitigate adverse impacts of human activity on biodiversity.*</t>
  </si>
  <si>
    <t>Science and Engineering Practices:</t>
  </si>
  <si>
    <t>NGSS: SEP-1</t>
  </si>
  <si>
    <t>Engineering</t>
  </si>
  <si>
    <t>Asking questions (for Science) and defining problems (for Engineering).</t>
  </si>
  <si>
    <t>NGSS: SEP-2</t>
  </si>
  <si>
    <t>Developing and using models</t>
  </si>
  <si>
    <t>NGSS: SEP-3</t>
  </si>
  <si>
    <t>Planning and carrying out investigations</t>
  </si>
  <si>
    <t>NGSS: SEP-4</t>
  </si>
  <si>
    <t>Analyzing and interpreting data.</t>
  </si>
  <si>
    <t>NGSS: SEP-5</t>
  </si>
  <si>
    <t>Using Mathematics and Computational thinking</t>
  </si>
  <si>
    <t>NGSS: SEP-6</t>
  </si>
  <si>
    <t>Constructing Explanations (for science) and designing solutions (for engineering)</t>
  </si>
  <si>
    <t>NGSS: SEP-7</t>
  </si>
  <si>
    <t>Engaging in argument from evidence</t>
  </si>
  <si>
    <t>NGSS: SEP-8</t>
  </si>
  <si>
    <t>Obtaining, evaluating and communicating information</t>
  </si>
  <si>
    <t>Cross Cutting Concepts</t>
  </si>
  <si>
    <t>NGSS: CC 1</t>
  </si>
  <si>
    <t>All Subjects</t>
  </si>
  <si>
    <t>Patterns</t>
  </si>
  <si>
    <t>NGSS: CC 2</t>
  </si>
  <si>
    <t>Cause and effect</t>
  </si>
  <si>
    <t>NGSS: CC 3</t>
  </si>
  <si>
    <t>Scale, proportion and quantity</t>
  </si>
  <si>
    <t>NGSS: CC 4</t>
  </si>
  <si>
    <t>Systems and Systems Models</t>
  </si>
  <si>
    <t>NGSS: CC 5</t>
  </si>
  <si>
    <t>Energy and Matter Flows, Cycles, Conservation</t>
  </si>
  <si>
    <t>NGSS: CC 6</t>
  </si>
  <si>
    <t>Structure and Function</t>
  </si>
  <si>
    <t>NGSS: CC 7</t>
  </si>
  <si>
    <t>Stability and Change</t>
  </si>
  <si>
    <t>x</t>
  </si>
  <si>
    <t>Use mathematical representations to support and revise explanations based on evidence about factors affecting biodiversity and populations in ecosystems of different scales.</t>
  </si>
  <si>
    <t>Use mathematical representations to support claims for the cycling of matter and flow of energy among organisms in an ecosystem.</t>
  </si>
  <si>
    <t>Develop a model to illustrate the role of photosynthesis and cellular respiration in the cycling of carbon among the biosphere, atmosphere, hydrosphere, and geosphere.</t>
  </si>
  <si>
    <t>Evaluate the claims, evidence, and reasoning that the complex interactions in ecosystems maintain relatively consistent numbers and types of organisms in stable conditions, but changing conditions may result in a new ecosystem.</t>
  </si>
  <si>
    <t>Develop and use a model of two objects interacting through electric or magnetic fields to illustrate the forces between objects and the changes in energy of the objects due to the interaction.</t>
  </si>
  <si>
    <t>Analyze geoscience data and the results from global climate models to make an evidence-based forecast of the current rate of global or regional climate change and associated future impacts to Earth systems.</t>
  </si>
  <si>
    <r>
      <rPr>
        <b/>
        <u/>
        <sz val="14"/>
        <color theme="1"/>
        <rFont val="Times New Roman"/>
        <family val="1"/>
      </rPr>
      <t xml:space="preserve">     Activity--&gt;    </t>
    </r>
    <r>
      <rPr>
        <b/>
        <sz val="14"/>
        <color theme="1"/>
        <rFont val="Times New Roman"/>
        <family val="1"/>
      </rPr>
      <t xml:space="preserve">
# Met  \/          </t>
    </r>
    <r>
      <rPr>
        <sz val="14"/>
        <color theme="1"/>
        <rFont val="Times New Roman"/>
        <family val="1"/>
      </rPr>
      <t>.</t>
    </r>
    <r>
      <rPr>
        <b/>
        <sz val="14"/>
        <color theme="1"/>
        <rFont val="Times New Roman"/>
        <family val="1"/>
      </rPr>
      <t xml:space="preserve">   </t>
    </r>
  </si>
  <si>
    <t xml:space="preserve">Program a spreadsheet to perform quadratic formula calculations.  It can graph any parabola and display the solution of the quadratic formula as 2 roots that can be observed as the points at which the graph intersects with the X axis. </t>
  </si>
  <si>
    <t>Super-
position Principle</t>
  </si>
  <si>
    <t>Content Standards met by each lab individually:</t>
  </si>
  <si>
    <t>Science &amp; Engineering Practices</t>
  </si>
  <si>
    <t>Module
#</t>
  </si>
  <si>
    <t>This module investigates the total dollars spent on a loan based on the interest rate and also investigates the return on investment for an interest bearing account.  Students can specify the interest rate and use goal seek to perform amortization calculations such as the monthly payment amount to pay off the loan in a set number of payments after a set time for a given interest rate.</t>
  </si>
  <si>
    <t>This allows students to simulate what happens when a casino game is played against the casino with a specified "house edge" based on commonly played casino games.  Students will observe the outcomes of 8 players for 200 bets that will result in either a win or a loss based on the calculation of a random number to set the outcome of the game.</t>
  </si>
  <si>
    <t xml:space="preserve">To graph and study the behavior of mathematical functions including quadratics, cubics, hyperbolas and exponentials and use them to solve real world problems.  </t>
  </si>
  <si>
    <t>Students will choose the size diameter and height can that will contain a set volume of food.  They will calculate the number of units needed and then the dimensions of the boxes needed to store them using geometry.  They will compare the surface area dependent cost to the volume dependent quantity of food that can be canned at the most cost effective aspect ratio.</t>
  </si>
  <si>
    <t>Students can set the starting point and the increment at which the X value is counted and observe a 100 point graph and a 1000 point graph.  Students will adjust the X axis starting values and increments to zoom in on asymptotes and gain a better perspective on how functions behave over time what applications to real world problem solving they can demonstrate.</t>
  </si>
  <si>
    <t>Students will solve the problem of whether to keep or change a prize choice that depends on probability when additional information is disclosed after the choice was made.  This simulation uses random number generators, if functions, and the use of probability to make a decision that students can relate to and will find very interesting and surprising.</t>
  </si>
  <si>
    <t>Passenger Car Fuel Economy Simulation</t>
  </si>
  <si>
    <t>Apply scientific and engineering ideas to design, evaluate, and refine a device that minimizes the force on a macroscopic object during a collision.</t>
  </si>
  <si>
    <t>Evaluate competing design solutions for developing, managing, and utilizing energy and mineral resources based on cost-benefit ratios.</t>
  </si>
  <si>
    <t>37 are met with SLM</t>
  </si>
  <si>
    <t xml:space="preserve">Of 78 Total DCI's in all of NGSS: </t>
  </si>
  <si>
    <r>
      <rPr>
        <u/>
        <sz val="11"/>
        <color theme="1"/>
        <rFont val="Times New Roman"/>
        <family val="1"/>
      </rPr>
      <t>Every</t>
    </r>
    <r>
      <rPr>
        <sz val="11"/>
        <color theme="1"/>
        <rFont val="Times New Roman"/>
        <family val="1"/>
      </rPr>
      <t xml:space="preserve"> Spreadsheet Lab meets all SEP's</t>
    </r>
  </si>
  <si>
    <t>CCC's 1-4 reinforced every Spreadsheet Lab.</t>
  </si>
  <si>
    <t>To calculate the speed of a car given the gear ratios and RPM’s and to determine the time necessary to get the car up to speed in various situations.</t>
  </si>
  <si>
    <t>Launch a real rocket to max height and watch it fall back down to the ground on position-time and velocity-time graphs.  Learn the typical NASA mass percentage distribution of fuel, payload and rocket body.  Test the effects of changing thrust force, cross sectional area, starting mass, fuel specific impulse.  Use If functions to account for running out of fuel (thrust force turns off), variable drag force (direction change), and to hold mass constant (once thrust cuts out).  Real rocket launch competition supplement instructions provided (this was run as a build ahead event at South Eastern PA Physics Olympics, Fall 2017) validates the model.</t>
  </si>
  <si>
    <t xml:space="preserve">To predict the maximum height and velocity a rocket can reach given its, mass, percentage of fuel, thrust, drag data and specific impulse.  </t>
  </si>
  <si>
    <t>To evaluate the forces acting on a balloon that is gradually inflated with helium and to determine the point at which the balloon will begin to float.</t>
  </si>
  <si>
    <t>To calculate terminal velocity for various objects given cross sectional area, mass, and drag coefficient.</t>
  </si>
  <si>
    <t>To calculate electrostatic force, electric field vector, electric potential energy and electric potential for a given point charge distribution on a field point that may or may not contain a charge.</t>
  </si>
  <si>
    <t>1).  To calculate the total work done by an engine in a moving car for a specific driving pattern.  Then use it to simulate the fuel economy for a Passenger Car.  2). Design and run experiments to test the effects of different variables on fuel economy.  3).  Incorporate a way to save energy into a specific task for something that involves driving in day to day live.</t>
  </si>
  <si>
    <t>Students specify the details of each of 4 drive cycles and the necessary variables that define the type of car.  They then design and run experiments using the simulation and compare the fuel economy for each drive cycle.</t>
  </si>
  <si>
    <t>Objective(s)</t>
  </si>
  <si>
    <t>90-120</t>
  </si>
  <si>
    <t>Angular Motion, Newton's Laws, Energy, Power, 
Automotive Design</t>
  </si>
  <si>
    <t xml:space="preserve">This simulation is provided to students already programmed because of the many long and complicated formulas that needed to be developed to link each variable that is referenced in a way that is able to be tested. This 6 speed transmission model was developed for Professional Fleet Management Analysts to specifically quantify the cost of speeding and city vs. highway driving for a variety of vehicle types. </t>
  </si>
  <si>
    <t>Automotive Activities</t>
  </si>
  <si>
    <t>This activity focuses on the process of model building and the actual spreadsheet manipulations that are needed to build a spreadsheet model of any type.  It analyzes the motion of a car with drag foce and details spreadsheet skills for the sake of expanding capability for students and teachers.</t>
  </si>
  <si>
    <t>200's</t>
  </si>
  <si>
    <t>300's</t>
  </si>
  <si>
    <t>400's</t>
  </si>
  <si>
    <t>500's</t>
  </si>
  <si>
    <r>
      <t>Uses IF functions to simulate neutralization of an acid or base.  Eliminates hand calculations and allows students to adjust volume increments to extremely small ones.  Uses the K</t>
    </r>
    <r>
      <rPr>
        <vertAlign val="subscript"/>
        <sz val="11"/>
        <color theme="1"/>
        <rFont val="Times New Roman"/>
        <family val="1"/>
      </rPr>
      <t>w</t>
    </r>
    <r>
      <rPr>
        <sz val="11"/>
        <color theme="1"/>
        <rFont val="Times New Roman"/>
        <family val="1"/>
      </rPr>
      <t xml:space="preserve"> for neutralization calculations and logarithms to calculate pH and then graph vs. volume added displaying neutralization at pH of 7.</t>
    </r>
  </si>
  <si>
    <r>
      <t>Run an experiment that will demonstrate the classic diffusion experiment of HCl and NH</t>
    </r>
    <r>
      <rPr>
        <vertAlign val="subscript"/>
        <sz val="11"/>
        <color theme="1"/>
        <rFont val="Times New Roman"/>
        <family val="1"/>
      </rPr>
      <t>3</t>
    </r>
    <r>
      <rPr>
        <sz val="11"/>
        <color theme="1"/>
        <rFont val="Times New Roman"/>
        <family val="1"/>
      </rPr>
      <t xml:space="preserve"> in a hollow tube to show rate of diffusion through air and model the result on a horizontal bar graph to model the tube.  Specify whether the gases are being compared for the same distance traveled (like a race) or by traveling for the same amount of time within the same tube. Then apply the model to perform a simulation of gas chromatography.  Then compare the relative amount of time it takes a gas filled balloon to lose air when filled with various gases.  </t>
    </r>
  </si>
  <si>
    <r>
      <t xml:space="preserve">Place any number of electrostatic point charges on a coordinate plane and observe the field point and source points on a graph.  Observe the inverse square law and Solve 1 and 2 dimensional problems relating to electric force, field, potential and potential energy.  Use goal seek to find the locations of unknown charges, use conservation of energy to predict final speed, mass of a charged particle.  </t>
    </r>
    <r>
      <rPr>
        <b/>
        <sz val="11"/>
        <color theme="1"/>
        <rFont val="Times New Roman"/>
        <family val="1"/>
      </rPr>
      <t>Model Fusion:</t>
    </r>
    <r>
      <rPr>
        <sz val="11"/>
        <color theme="1"/>
        <rFont val="Times New Roman"/>
        <family val="1"/>
      </rPr>
      <t xml:space="preserve"> how close a proton will get to a Uranium nucleus when attempting to fuse them by firing at high speed using conservation of energy.  Observe the field produced by a continuous line of charge by modeling it as 400 small point charges (rub a straw with fur and pull a pith ball and model the attraction to a collection of point charges)</t>
    </r>
  </si>
  <si>
    <t xml:space="preserve">To program a spreadsheet model that performs limiting reactant and percent excess calculations.  
To determine the limiting reagent and percent excess of a chemical reaction in which the initial masses of both species present are given.  </t>
  </si>
  <si>
    <t>Heat Mechanics/ Transfer</t>
  </si>
  <si>
    <t>Algebra 2/
Precalculus</t>
  </si>
  <si>
    <t>40-150</t>
  </si>
  <si>
    <t>(running  1 to 4 modules @ approx 30-40 minutes per function type)</t>
  </si>
  <si>
    <t>601 (103)</t>
  </si>
  <si>
    <t>This activity focuses on the process of model building and the actual spreadsheet manipulations that are needed to build a spreadsheet model of any type.  It analyzes the motion of a car with drag foce as sample data to demonstrate how to use Euler's Method and the Trapezoid rule numerically to model non-ideal motion using only algebraic equations.</t>
  </si>
  <si>
    <t>When working with large arrays of data there are many shortcuts that can help with navigating and problem solving on a spreadsheet.  When these are combined with fluency with each SLM activity it will turn the spreadsheet into a very time efficient and powerful problem solving calculation plateform.  This will help anybody have stonger command over their data.</t>
  </si>
  <si>
    <t>Depends on user skill level.</t>
  </si>
  <si>
    <t xml:space="preserve">This give sthe procedures for 9 essential data management processes in math and science addressed in the description.  </t>
  </si>
  <si>
    <t>The Spreadsheet Lab Manual NGSS Alignment</t>
  </si>
  <si>
    <t>600's</t>
  </si>
  <si>
    <t>602
(207)</t>
  </si>
  <si>
    <t>207
(602)</t>
  </si>
  <si>
    <t>Below are the relevant file coding and activity details on subsequent worksheet tabs on this file (excluding Highlights, Objectives and Descriptions)</t>
  </si>
  <si>
    <t>Module #</t>
  </si>
  <si>
    <t>Coding by Subject Area:</t>
  </si>
  <si>
    <t>Training</t>
  </si>
  <si>
    <t>Physics</t>
  </si>
  <si>
    <t>Chemistry</t>
  </si>
  <si>
    <t>Math</t>
  </si>
  <si>
    <t>Automotive</t>
  </si>
  <si>
    <t>Makes constructing a graph of points or of a continuous curve fast and independent for students.</t>
  </si>
  <si>
    <t>Generic Graphing Instructions</t>
  </si>
  <si>
    <t>To give a general procedure for creating a scatter plot of columns of X and Y coordinates on Excel.</t>
  </si>
  <si>
    <t>This is a good resource to provide at the beginning of the year when students may not know how to build their own graphs of experimental data for hands on lab work.</t>
  </si>
  <si>
    <t>Spreadsheet_x000D_Basics</t>
  </si>
  <si>
    <t>1 to 5</t>
  </si>
  <si>
    <t>Formula Writing/Replication, Fixed vs. Relative Cell Referencing, Computation, IF Functions writing and applications, Degrees to Radians,  Goal Seek,   Pivot Tables, Sum Functions, Square root Functions, Pi function, Trigonometry (Sine, Cosine, Inverse Tangent)</t>
  </si>
  <si>
    <t>Formula Writing/Replication, Fixed vs. Relative Cell Referencing, Computation,  Goal Seek,   Pivot Tables, Making an XY Scatter plot graph</t>
  </si>
  <si>
    <t>Formula Writing/Replication, Fixed vs. Relative Cell Referencing, Computation,  Goal Seek,   Pivot Tables, Making an XY Scatter plot graph, Dislaying multiple data series on a single axis, IF functions,  Trig functions, degrees to radians.</t>
  </si>
  <si>
    <t>Formula Writing/Replication, Fixed vs. Relative Cell Referencing, Computation,  Goal Seek,   Pivot Tables, Making an XY Scatter plot graph, IF functions,  MAX and MIN functions</t>
  </si>
  <si>
    <t>Formula Writing/Replication, Fixed vs. Relative Cell Referencing, Computation,  Goal Seek,   Pivot Tables, Making an XY Scatter plot graph, writing very large numbers in scientific notation, square root function</t>
  </si>
  <si>
    <t>Formula Writing/Replication, Fixed vs. Relative Cell Referencing, Computation,  Goal Seek,   Pivot Tables, IF functions, Average Function</t>
  </si>
  <si>
    <t>Formula Writing/Replication, Fixed vs. Relative Cell Referencing, Computation, Pivot Tables, XY Scatter Plot, Graphing Multiple Series on One Axis, Pi as a Function, Sine Functions</t>
  </si>
  <si>
    <t>Formula Writing/Replication, Fixed vs. Relative Cell Referencing, Computation, Pivot Tables, XY Scatter Plot, Graphing Multiple Series on One Axis, Pi as a Function, Sine and Cosine Functions, IF Functions, Sum Functions, Square Root Functions, Arctangent (ATAN) Functions, Scientific Notation, Goal Seek, Using Goal Seek with Micro Tolerance</t>
  </si>
  <si>
    <t>Formula Writing/Replication, Fixed vs. Relative Cell Referencing, Computation, Pivot Tables, XY Scatter Plot, Graphing Multiple Series on One Axis, Pi as a Function, Sine and Cosine Functions, IF Functions, Sum Functions, Square Root Functions, Arctangent (ATAN) Functions, Scientific Notation, Goal Seek, Expressing a Circle in an XY Plane with Polar Coordinates as 629  Points.</t>
  </si>
  <si>
    <t>Formula Writing/Replication, Fixed vs. Relative Cell Referencing, Computation, Pivot Tables, XY Scatter Plot, Graphing Multiple Series on One Axis, Scientific Notation, Goal Seek, Copy and Paste Entire Worksheet</t>
  </si>
  <si>
    <t>Data Analysis Skills</t>
  </si>
  <si>
    <t>Formula Writing/Replication, Cell Referencing, Computation, IF Functions writing and applications, cell formatting, rounding to whole numbers, Goal Seek</t>
  </si>
  <si>
    <t>Formula Writing/Replication, Fixed vs. Relative Cell Referencing, Computation, IF Functions writing and applications, graphing an XY Scatter plot, Goal Seek,  Counting Volume by a Varying Increment, Pivot Tables</t>
  </si>
  <si>
    <t>Formula Writing/Replication, Fixed vs. Relative Cell Referencing, Computation, IF Functions writing and applications, graphing an XY Scatter plot, rescaling axes, Goal Seek,   Counting units by a Varying Increment, Pivot Tables</t>
  </si>
  <si>
    <t>Formula Writing/Replication, Fixed vs. Relative Cell Referencing, Computation, IF Functions writing and applications, graphing, using a bar graph to model motion, Goal Seek</t>
  </si>
  <si>
    <t>Formula Writing/Replication, Fixed vs. Relative Cell Referencing, Computation, IF Functions writing and applications, graphing, XY scatterplots, Plotting Multiple Series on One Axis, Goal Seek,  Counting Time by a Varying Increment, Pivot Tables, Worksheet Replication</t>
  </si>
  <si>
    <t>Newton's Law of Cooling in a Finite Ambient Environment</t>
  </si>
  <si>
    <t>To predict the heating/cooling curve of an object that is hotter or colder than its environment.</t>
  </si>
  <si>
    <t>To predict the heating/cooling curve of an object that is hotter or colder than its environment.  In this model the dimensions of the surroundings (such as a room or specified volume of fluid of a given density).  The object and surrounding environment will approach the same equilibrium temperature.</t>
  </si>
  <si>
    <t xml:space="preserve">With this lab any object can be modeled as it heats up or cools off in any fluid.   As the object temperature approaches that of the enviroment, the heat releaseed/absorbed by the object will be opposite the heat absorbed/released by the environment.  </t>
  </si>
  <si>
    <t>Varying the size of the enviroment has applications worked out in cooking food, using conductive heat to warm a room, investigate heat transormation rates in a variety of situations.  All variables in 305 can also be investigated in any scenario in which the heat released by an object will potentially impact the surrounding temperature.  Predictive for a variety of situations in which real experimental data can be logged and compared to the theoretical model.</t>
  </si>
  <si>
    <t>Random Number Generator, IF Functions, Formula Writing/Replication, Cell Referencing, Sum functions, Computation, Pivot Tables</t>
  </si>
  <si>
    <t>Formula Writing/Replication, Cell Referencing, Sum functions, Computation, Graphing Functions, Goal Seek, Curve Fitting, IF Functions writing and applications,  Counting Time by a Varying Increment, Pivot Tables</t>
  </si>
  <si>
    <t>Formula Writing/Replication, Cell Referencing, Sum functions, Computation, Graphing Data, Multiple Series Graphs, IF Functions writing and applications, cell formatting, rounding to whole numbers,  Counting Time by a Varying Increment, Pivot Tables.</t>
  </si>
  <si>
    <t>Formula Writing/Replication, Fixed vs. Relative Cell Referencing, Computation,  Goal Seek,   Pivot Tables, Making an XY Scatter plot graph, establishing an increment over 200 intervals.</t>
  </si>
  <si>
    <t>Formula Writing/Replication, Fixed vs. Relative Cell Referencing, Computation,  Goal Seek,   Pivot Tables, establishing an increment over 600 intervals (50 years expressed monthly)</t>
  </si>
  <si>
    <t>Formula Writing/Replication, Fixed vs. Relative Cell Referencing, Computation,  Goal Seek,   Pivot Tables, Making an XY Scatter plot graph, establishing an increment over 1000 intervals.</t>
  </si>
  <si>
    <t>Formula Writing/Replication, Fixed vs. Relative Cell Referencing, Computation,  Goal Seek,   Pivot Tables, Making an XY Scatter graph, Inserting a cylinder to display the aspect ratio of cans to store a volume of food cost effectively.</t>
  </si>
  <si>
    <r>
      <t xml:space="preserve">Graphing and Analyzing Functions
</t>
    </r>
    <r>
      <rPr>
        <sz val="11"/>
        <color theme="1"/>
        <rFont val="Times New Roman"/>
        <family val="1"/>
      </rPr>
      <t>504.1</t>
    </r>
    <r>
      <rPr>
        <b/>
        <sz val="11"/>
        <color theme="1"/>
        <rFont val="Times New Roman"/>
        <family val="1"/>
      </rPr>
      <t xml:space="preserve"> </t>
    </r>
    <r>
      <rPr>
        <sz val="11"/>
        <color theme="1"/>
        <rFont val="Times New Roman"/>
        <family val="1"/>
      </rPr>
      <t>Quadratics
504.2 Cubics
504.3 Exponentials
504.4 Hyperbolas
504.5 Applications</t>
    </r>
  </si>
  <si>
    <r>
      <t xml:space="preserve"> 
</t>
    </r>
    <r>
      <rPr>
        <b/>
        <sz val="16"/>
        <color theme="1"/>
        <rFont val="Times New Roman"/>
        <family val="1"/>
      </rPr>
      <t xml:space="preserve">504 -   </t>
    </r>
    <r>
      <rPr>
        <b/>
        <sz val="8"/>
        <color theme="1"/>
        <rFont val="Times New Roman"/>
        <family val="1"/>
      </rPr>
      <t xml:space="preserve">
504.1 
504.2
504.3 
504.4 
504.5 </t>
    </r>
  </si>
  <si>
    <t>Physics 201</t>
  </si>
  <si>
    <t>Chemistry 301</t>
  </si>
  <si>
    <t>Biology 401</t>
  </si>
  <si>
    <t>/Enviro 402</t>
  </si>
  <si>
    <t>Math 501</t>
  </si>
  <si>
    <t>5.04.3</t>
  </si>
  <si>
    <t>5.04.4</t>
  </si>
  <si>
    <t>Graphing and Analyzing Functions:  Quadratics</t>
  </si>
  <si>
    <t>Cubics</t>
  </si>
  <si>
    <t>Exponentials</t>
  </si>
  <si>
    <t>Hyperbolas</t>
  </si>
  <si>
    <t>Application/Comparison Questions</t>
  </si>
  <si>
    <t>30-40</t>
  </si>
  <si>
    <t>40-45</t>
  </si>
  <si>
    <t>,,</t>
  </si>
</sst>
</file>

<file path=xl/styles.xml><?xml version="1.0" encoding="utf-8"?>
<styleSheet xmlns="http://schemas.openxmlformats.org/spreadsheetml/2006/main">
  <fonts count="42">
    <font>
      <sz val="11"/>
      <color theme="1"/>
      <name val="Calibri"/>
      <family val="2"/>
      <scheme val="minor"/>
    </font>
    <font>
      <sz val="12"/>
      <color indexed="8"/>
      <name val="Times New Roman"/>
      <family val="1"/>
    </font>
    <font>
      <sz val="8"/>
      <name val="Calibri"/>
      <family val="2"/>
    </font>
    <font>
      <b/>
      <sz val="14"/>
      <color indexed="8"/>
      <name val="Calibri"/>
      <family val="2"/>
    </font>
    <font>
      <sz val="12"/>
      <color theme="1"/>
      <name val="Times New Roman"/>
      <family val="1"/>
    </font>
    <font>
      <sz val="14"/>
      <color theme="1"/>
      <name val="Calibri"/>
      <family val="2"/>
      <scheme val="minor"/>
    </font>
    <font>
      <sz val="36"/>
      <color theme="1"/>
      <name val="Calibri"/>
      <family val="2"/>
      <scheme val="minor"/>
    </font>
    <font>
      <b/>
      <sz val="18"/>
      <color indexed="8"/>
      <name val="Calibri"/>
      <family val="2"/>
    </font>
    <font>
      <b/>
      <sz val="20"/>
      <color indexed="8"/>
      <name val="Calibri"/>
      <family val="2"/>
    </font>
    <font>
      <b/>
      <sz val="16"/>
      <color theme="1"/>
      <name val="Calibri"/>
      <family val="2"/>
      <scheme val="minor"/>
    </font>
    <font>
      <b/>
      <sz val="20"/>
      <color theme="1"/>
      <name val="Calibri"/>
      <family val="2"/>
      <scheme val="minor"/>
    </font>
    <font>
      <sz val="10"/>
      <color theme="1"/>
      <name val="Times New Roman"/>
      <family val="1"/>
    </font>
    <font>
      <sz val="28"/>
      <color theme="1"/>
      <name val="Calibri"/>
      <family val="2"/>
      <scheme val="minor"/>
    </font>
    <font>
      <b/>
      <sz val="28"/>
      <color theme="1"/>
      <name val="Calibri"/>
      <family val="2"/>
      <scheme val="minor"/>
    </font>
    <font>
      <sz val="11"/>
      <color theme="1"/>
      <name val="Times New Roman"/>
      <family val="1"/>
    </font>
    <font>
      <b/>
      <sz val="11"/>
      <color indexed="8"/>
      <name val="Times New Roman"/>
      <family val="1"/>
    </font>
    <font>
      <sz val="28"/>
      <color theme="1"/>
      <name val="Times New Roman"/>
      <family val="1"/>
    </font>
    <font>
      <b/>
      <sz val="14"/>
      <color theme="1"/>
      <name val="Times New Roman"/>
      <family val="1"/>
    </font>
    <font>
      <b/>
      <u/>
      <sz val="14"/>
      <color theme="1"/>
      <name val="Times New Roman"/>
      <family val="1"/>
    </font>
    <font>
      <sz val="14"/>
      <color theme="1"/>
      <name val="Times New Roman"/>
      <family val="1"/>
    </font>
    <font>
      <b/>
      <sz val="11"/>
      <color theme="1"/>
      <name val="Times New Roman"/>
      <family val="1"/>
    </font>
    <font>
      <b/>
      <sz val="14"/>
      <color theme="1"/>
      <name val="Calibri"/>
      <family val="2"/>
      <scheme val="minor"/>
    </font>
    <font>
      <u/>
      <sz val="11"/>
      <color theme="1"/>
      <name val="Times New Roman"/>
      <family val="1"/>
    </font>
    <font>
      <b/>
      <sz val="12"/>
      <color theme="1"/>
      <name val="Times New Roman"/>
      <family val="1"/>
    </font>
    <font>
      <sz val="11"/>
      <color indexed="8"/>
      <name val="Times New Roman"/>
      <family val="1"/>
    </font>
    <font>
      <sz val="10"/>
      <color indexed="8"/>
      <name val="Times New Roman"/>
      <family val="1"/>
    </font>
    <font>
      <sz val="36"/>
      <color theme="1"/>
      <name val="Times New Roman"/>
      <family val="1"/>
    </font>
    <font>
      <b/>
      <sz val="20"/>
      <color indexed="8"/>
      <name val="Times New Roman"/>
      <family val="1"/>
    </font>
    <font>
      <sz val="36"/>
      <color indexed="8"/>
      <name val="Times New Roman"/>
      <family val="1"/>
    </font>
    <font>
      <b/>
      <sz val="14"/>
      <color indexed="8"/>
      <name val="Times New Roman"/>
      <family val="1"/>
    </font>
    <font>
      <b/>
      <sz val="16"/>
      <color theme="1"/>
      <name val="Times New Roman"/>
      <family val="1"/>
    </font>
    <font>
      <b/>
      <sz val="18"/>
      <color indexed="8"/>
      <name val="Times New Roman"/>
      <family val="1"/>
    </font>
    <font>
      <b/>
      <sz val="16"/>
      <color indexed="8"/>
      <name val="Times New Roman"/>
      <family val="1"/>
    </font>
    <font>
      <vertAlign val="subscript"/>
      <sz val="11"/>
      <color theme="1"/>
      <name val="Times New Roman"/>
      <family val="1"/>
    </font>
    <font>
      <b/>
      <sz val="20"/>
      <color theme="1"/>
      <name val="Times New Roman"/>
      <family val="1"/>
    </font>
    <font>
      <sz val="12"/>
      <name val="Times New Roman"/>
      <family val="1"/>
    </font>
    <font>
      <b/>
      <sz val="18"/>
      <color theme="1"/>
      <name val="Calibri"/>
      <family val="2"/>
      <scheme val="minor"/>
    </font>
    <font>
      <b/>
      <sz val="12"/>
      <color indexed="8"/>
      <name val="Times New Roman"/>
      <family val="1"/>
    </font>
    <font>
      <b/>
      <sz val="22"/>
      <color theme="1"/>
      <name val="Times New Roman"/>
      <family val="1"/>
    </font>
    <font>
      <b/>
      <sz val="21"/>
      <color indexed="8"/>
      <name val="Times New Roman"/>
      <family val="1"/>
    </font>
    <font>
      <b/>
      <sz val="8"/>
      <color theme="1"/>
      <name val="Times New Roman"/>
      <family val="1"/>
    </font>
    <font>
      <sz val="36"/>
      <color theme="0"/>
      <name val="Times New Roman"/>
      <family val="1"/>
    </font>
  </fonts>
  <fills count="23">
    <fill>
      <patternFill patternType="none"/>
    </fill>
    <fill>
      <patternFill patternType="gray125"/>
    </fill>
    <fill>
      <patternFill patternType="solid">
        <fgColor theme="6" tint="0.39997558519241921"/>
        <bgColor indexed="64"/>
      </patternFill>
    </fill>
    <fill>
      <patternFill patternType="solid">
        <fgColor theme="2"/>
        <bgColor indexed="64"/>
      </patternFill>
    </fill>
    <fill>
      <patternFill patternType="solid">
        <fgColor theme="0"/>
        <bgColor indexed="64"/>
      </patternFill>
    </fill>
    <fill>
      <patternFill patternType="solid">
        <fgColor rgb="FFF4CCCC"/>
        <bgColor indexed="64"/>
      </patternFill>
    </fill>
    <fill>
      <patternFill patternType="solid">
        <fgColor rgb="FFD9EAD3"/>
        <bgColor indexed="64"/>
      </patternFill>
    </fill>
    <fill>
      <patternFill patternType="solid">
        <fgColor rgb="FFC9DAF8"/>
        <bgColor indexed="64"/>
      </patternFill>
    </fill>
    <fill>
      <patternFill patternType="solid">
        <fgColor rgb="FFFFF2CC"/>
        <bgColor indexed="64"/>
      </patternFill>
    </fill>
    <fill>
      <patternFill patternType="solid">
        <fgColor theme="8"/>
        <bgColor indexed="64"/>
      </patternFill>
    </fill>
    <fill>
      <patternFill patternType="solid">
        <fgColor rgb="FF0070C0"/>
        <bgColor indexed="64"/>
      </patternFill>
    </fill>
    <fill>
      <patternFill patternType="solid">
        <fgColor rgb="FFFF0000"/>
        <bgColor indexed="64"/>
      </patternFill>
    </fill>
    <fill>
      <patternFill patternType="solid">
        <fgColor rgb="FF00B050"/>
        <bgColor indexed="64"/>
      </patternFill>
    </fill>
    <fill>
      <patternFill patternType="solid">
        <fgColor rgb="FF7030A0"/>
        <bgColor indexed="64"/>
      </patternFill>
    </fill>
    <fill>
      <patternFill patternType="solid">
        <fgColor rgb="FFFFC000"/>
        <bgColor indexed="64"/>
      </patternFill>
    </fill>
    <fill>
      <patternFill patternType="solid">
        <fgColor rgb="FFFFFF00"/>
        <bgColor indexed="64"/>
      </patternFill>
    </fill>
    <fill>
      <patternFill patternType="solid">
        <fgColor rgb="FF00B0F0"/>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rgb="FF92D050"/>
        <bgColor indexed="64"/>
      </patternFill>
    </fill>
    <fill>
      <patternFill patternType="solid">
        <fgColor rgb="FFCE02C4"/>
        <bgColor indexed="64"/>
      </patternFill>
    </fill>
    <fill>
      <patternFill patternType="solid">
        <fgColor theme="2" tint="-0.249977111117893"/>
        <bgColor indexed="64"/>
      </patternFill>
    </fill>
    <fill>
      <patternFill patternType="solid">
        <fgColor theme="0" tint="-4.9989318521683403E-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s>
  <cellStyleXfs count="1">
    <xf numFmtId="0" fontId="0" fillId="0" borderId="0"/>
  </cellStyleXfs>
  <cellXfs count="205">
    <xf numFmtId="0" fontId="0" fillId="0" borderId="0" xfId="0"/>
    <xf numFmtId="0" fontId="4" fillId="0" borderId="1" xfId="0" applyFont="1" applyBorder="1" applyAlignment="1">
      <alignment wrapText="1"/>
    </xf>
    <xf numFmtId="0" fontId="1" fillId="3" borderId="1" xfId="0" applyFont="1" applyFill="1" applyBorder="1" applyAlignment="1">
      <alignment wrapText="1"/>
    </xf>
    <xf numFmtId="0" fontId="4" fillId="3" borderId="1" xfId="0" applyFont="1" applyFill="1" applyBorder="1" applyAlignment="1">
      <alignment wrapText="1"/>
    </xf>
    <xf numFmtId="0" fontId="0" fillId="4" borderId="0" xfId="0" applyFill="1"/>
    <xf numFmtId="0" fontId="5" fillId="2" borderId="0" xfId="0" applyFont="1" applyFill="1"/>
    <xf numFmtId="0" fontId="8" fillId="2" borderId="1" xfId="0" applyFont="1" applyFill="1" applyBorder="1" applyAlignment="1">
      <alignment horizontal="center"/>
    </xf>
    <xf numFmtId="0" fontId="10" fillId="2" borderId="1" xfId="0" applyFont="1" applyFill="1" applyBorder="1" applyAlignment="1">
      <alignment horizontal="center"/>
    </xf>
    <xf numFmtId="0" fontId="9" fillId="2" borderId="1" xfId="0" applyFont="1" applyFill="1" applyBorder="1" applyAlignment="1">
      <alignment horizontal="center" wrapText="1"/>
    </xf>
    <xf numFmtId="0" fontId="12" fillId="4" borderId="1" xfId="0" applyFont="1" applyFill="1" applyBorder="1" applyAlignment="1">
      <alignment horizontal="center" vertical="center"/>
    </xf>
    <xf numFmtId="0" fontId="13" fillId="4" borderId="1" xfId="0" applyFont="1" applyFill="1" applyBorder="1" applyAlignment="1">
      <alignment horizontal="center" vertical="center"/>
    </xf>
    <xf numFmtId="0" fontId="14" fillId="0" borderId="0" xfId="0" applyFont="1"/>
    <xf numFmtId="0" fontId="15" fillId="3" borderId="1" xfId="0" applyFont="1" applyFill="1" applyBorder="1" applyAlignment="1">
      <alignment horizontal="center" vertical="center" wrapText="1"/>
    </xf>
    <xf numFmtId="0" fontId="14" fillId="0" borderId="1" xfId="0" applyFont="1" applyBorder="1" applyAlignment="1">
      <alignment wrapText="1"/>
    </xf>
    <xf numFmtId="0" fontId="11" fillId="5" borderId="1" xfId="0" applyFont="1" applyFill="1" applyBorder="1" applyAlignment="1">
      <alignment horizontal="center" wrapText="1"/>
    </xf>
    <xf numFmtId="0" fontId="14" fillId="0" borderId="1" xfId="0" applyFont="1" applyBorder="1"/>
    <xf numFmtId="0" fontId="14" fillId="3" borderId="1" xfId="0" applyFont="1" applyFill="1" applyBorder="1"/>
    <xf numFmtId="0" fontId="16" fillId="3" borderId="1" xfId="0" applyFont="1" applyFill="1" applyBorder="1" applyAlignment="1">
      <alignment horizontal="center" vertical="center"/>
    </xf>
    <xf numFmtId="0" fontId="16" fillId="0" borderId="1" xfId="0" applyFont="1" applyBorder="1" applyAlignment="1">
      <alignment horizontal="center" vertical="center"/>
    </xf>
    <xf numFmtId="0" fontId="11" fillId="6" borderId="1" xfId="0" applyFont="1" applyFill="1" applyBorder="1" applyAlignment="1">
      <alignment horizontal="center" wrapText="1"/>
    </xf>
    <xf numFmtId="0" fontId="11" fillId="7" borderId="1" xfId="0" applyFont="1" applyFill="1" applyBorder="1" applyAlignment="1">
      <alignment horizontal="center" wrapText="1"/>
    </xf>
    <xf numFmtId="0" fontId="11" fillId="8" borderId="1" xfId="0" applyFont="1" applyFill="1" applyBorder="1" applyAlignment="1">
      <alignment horizontal="center" wrapText="1"/>
    </xf>
    <xf numFmtId="0" fontId="11" fillId="7" borderId="1" xfId="0" applyFont="1" applyFill="1" applyBorder="1" applyAlignment="1">
      <alignment wrapText="1"/>
    </xf>
    <xf numFmtId="0" fontId="14" fillId="0" borderId="1" xfId="0" applyFont="1" applyBorder="1" applyAlignment="1">
      <alignment horizontal="center"/>
    </xf>
    <xf numFmtId="0" fontId="14" fillId="0" borderId="0" xfId="0" applyFont="1" applyAlignment="1">
      <alignment wrapText="1"/>
    </xf>
    <xf numFmtId="0" fontId="11" fillId="9" borderId="1" xfId="0" applyFont="1" applyFill="1" applyBorder="1" applyAlignment="1">
      <alignment wrapText="1"/>
    </xf>
    <xf numFmtId="0" fontId="17" fillId="0" borderId="1" xfId="0" applyFont="1" applyBorder="1" applyAlignment="1">
      <alignment horizontal="center" vertical="center" wrapText="1"/>
    </xf>
    <xf numFmtId="0" fontId="20" fillId="0" borderId="1" xfId="0" quotePrefix="1" applyFont="1" applyBorder="1" applyAlignment="1">
      <alignment horizontal="center"/>
    </xf>
    <xf numFmtId="0" fontId="20" fillId="0" borderId="1" xfId="0" applyFont="1" applyBorder="1" applyAlignment="1">
      <alignment horizontal="center"/>
    </xf>
    <xf numFmtId="0" fontId="21" fillId="2" borderId="1" xfId="0" applyFont="1" applyFill="1" applyBorder="1" applyAlignment="1">
      <alignment horizontal="center" wrapText="1"/>
    </xf>
    <xf numFmtId="0" fontId="11" fillId="0" borderId="1" xfId="0" applyFont="1" applyBorder="1" applyAlignment="1">
      <alignment wrapText="1"/>
    </xf>
    <xf numFmtId="0" fontId="0" fillId="0" borderId="0" xfId="0" applyAlignment="1">
      <alignment wrapText="1"/>
    </xf>
    <xf numFmtId="0" fontId="14" fillId="0" borderId="2" xfId="0" applyFont="1" applyBorder="1"/>
    <xf numFmtId="0" fontId="14" fillId="0" borderId="3" xfId="0" applyFont="1" applyBorder="1"/>
    <xf numFmtId="0" fontId="23" fillId="0" borderId="0" xfId="0" applyFont="1" applyFill="1" applyBorder="1" applyAlignment="1">
      <alignment wrapText="1"/>
    </xf>
    <xf numFmtId="0" fontId="3" fillId="3" borderId="1" xfId="0" applyFont="1" applyFill="1" applyBorder="1" applyAlignment="1">
      <alignment horizontal="center" vertical="center" wrapText="1"/>
    </xf>
    <xf numFmtId="0" fontId="11" fillId="3" borderId="1" xfId="0" applyFont="1" applyFill="1" applyBorder="1" applyAlignment="1">
      <alignment wrapText="1"/>
    </xf>
    <xf numFmtId="0" fontId="25" fillId="0" borderId="1" xfId="0" applyFont="1" applyBorder="1" applyAlignment="1">
      <alignment wrapText="1"/>
    </xf>
    <xf numFmtId="0" fontId="11" fillId="3" borderId="1" xfId="0" applyFont="1" applyFill="1" applyBorder="1" applyAlignment="1">
      <alignment vertical="center" wrapText="1"/>
    </xf>
    <xf numFmtId="0" fontId="25" fillId="0" borderId="1" xfId="0" applyFont="1" applyBorder="1" applyAlignment="1">
      <alignment vertical="center" wrapText="1"/>
    </xf>
    <xf numFmtId="0" fontId="15" fillId="0" borderId="1" xfId="0" applyFont="1" applyBorder="1" applyAlignment="1">
      <alignment horizontal="center" vertical="center" wrapText="1"/>
    </xf>
    <xf numFmtId="0" fontId="24" fillId="3" borderId="1" xfId="0" applyFont="1" applyFill="1" applyBorder="1" applyAlignment="1">
      <alignment horizontal="left" vertical="center" wrapText="1"/>
    </xf>
    <xf numFmtId="0" fontId="21" fillId="3" borderId="1" xfId="0" applyFont="1" applyFill="1" applyBorder="1" applyAlignment="1">
      <alignment horizontal="center" vertical="center"/>
    </xf>
    <xf numFmtId="0" fontId="15" fillId="3" borderId="1" xfId="0" applyFont="1" applyFill="1" applyBorder="1" applyAlignment="1">
      <alignment horizontal="left" vertical="center" wrapText="1"/>
    </xf>
    <xf numFmtId="0" fontId="14" fillId="3" borderId="1" xfId="0" applyFont="1" applyFill="1" applyBorder="1" applyAlignment="1">
      <alignment wrapText="1"/>
    </xf>
    <xf numFmtId="0" fontId="24" fillId="0" borderId="1" xfId="0" applyFont="1" applyBorder="1" applyAlignment="1">
      <alignment horizontal="left" wrapText="1"/>
    </xf>
    <xf numFmtId="0" fontId="14" fillId="3" borderId="1" xfId="0" applyFont="1" applyFill="1" applyBorder="1" applyAlignment="1">
      <alignment horizontal="left" wrapText="1"/>
    </xf>
    <xf numFmtId="0" fontId="27" fillId="2" borderId="1" xfId="0" applyFont="1" applyFill="1" applyBorder="1" applyAlignment="1">
      <alignment horizontal="center" wrapText="1"/>
    </xf>
    <xf numFmtId="0" fontId="27" fillId="2" borderId="1" xfId="0" applyFont="1" applyFill="1" applyBorder="1" applyAlignment="1">
      <alignment horizontal="center" vertical="center"/>
    </xf>
    <xf numFmtId="0" fontId="27" fillId="2" borderId="1" xfId="0" applyFont="1" applyFill="1" applyBorder="1" applyAlignment="1">
      <alignment horizontal="center" vertical="center" wrapText="1"/>
    </xf>
    <xf numFmtId="0" fontId="15" fillId="3" borderId="1" xfId="0" applyFont="1" applyFill="1" applyBorder="1" applyAlignment="1">
      <alignment horizontal="center" vertical="center"/>
    </xf>
    <xf numFmtId="0" fontId="14" fillId="4" borderId="0" xfId="0" applyFont="1" applyFill="1"/>
    <xf numFmtId="0" fontId="15" fillId="4" borderId="1" xfId="0" applyFont="1" applyFill="1" applyBorder="1" applyAlignment="1">
      <alignment horizontal="center"/>
    </xf>
    <xf numFmtId="0" fontId="15" fillId="4" borderId="0" xfId="0" applyFont="1" applyFill="1" applyBorder="1" applyAlignment="1">
      <alignment horizontal="center"/>
    </xf>
    <xf numFmtId="0" fontId="14" fillId="3" borderId="0" xfId="0" applyFont="1" applyFill="1"/>
    <xf numFmtId="0" fontId="14" fillId="4" borderId="0" xfId="0" applyFont="1" applyFill="1" applyBorder="1"/>
    <xf numFmtId="0" fontId="15" fillId="4" borderId="1" xfId="0" applyFont="1" applyFill="1" applyBorder="1" applyAlignment="1">
      <alignment vertical="center" wrapText="1"/>
    </xf>
    <xf numFmtId="0" fontId="15" fillId="0" borderId="1" xfId="0" applyFont="1" applyBorder="1" applyAlignment="1">
      <alignment vertical="center" wrapText="1"/>
    </xf>
    <xf numFmtId="0" fontId="15" fillId="4" borderId="0" xfId="0" applyFont="1" applyFill="1" applyBorder="1" applyAlignment="1">
      <alignment vertical="center" wrapText="1"/>
    </xf>
    <xf numFmtId="0" fontId="17" fillId="2" borderId="1" xfId="0" applyFont="1" applyFill="1" applyBorder="1" applyAlignment="1">
      <alignment horizontal="center" wrapText="1"/>
    </xf>
    <xf numFmtId="0" fontId="27" fillId="2" borderId="1" xfId="0" applyFont="1" applyFill="1" applyBorder="1" applyAlignment="1">
      <alignment horizontal="center"/>
    </xf>
    <xf numFmtId="0" fontId="29" fillId="2" borderId="1" xfId="0" applyFont="1" applyFill="1" applyBorder="1" applyAlignment="1">
      <alignment horizontal="center" wrapText="1"/>
    </xf>
    <xf numFmtId="0" fontId="29" fillId="4" borderId="0" xfId="0" applyFont="1" applyFill="1" applyBorder="1" applyAlignment="1">
      <alignment horizontal="center"/>
    </xf>
    <xf numFmtId="0" fontId="30" fillId="0" borderId="1" xfId="0" applyFont="1" applyBorder="1" applyAlignment="1">
      <alignment horizontal="center" vertical="center"/>
    </xf>
    <xf numFmtId="0" fontId="15" fillId="0" borderId="1" xfId="0" applyFont="1" applyBorder="1" applyAlignment="1">
      <alignment vertical="center"/>
    </xf>
    <xf numFmtId="0" fontId="30" fillId="3" borderId="1" xfId="0" applyFont="1" applyFill="1" applyBorder="1" applyAlignment="1">
      <alignment horizontal="center" vertical="center"/>
    </xf>
    <xf numFmtId="0" fontId="15" fillId="3" borderId="1" xfId="0" applyFont="1" applyFill="1" applyBorder="1" applyAlignment="1">
      <alignment vertical="center"/>
    </xf>
    <xf numFmtId="0" fontId="15" fillId="0" borderId="0" xfId="0" applyFont="1" applyFill="1" applyBorder="1" applyAlignment="1">
      <alignment vertical="center"/>
    </xf>
    <xf numFmtId="0" fontId="31" fillId="2" borderId="1" xfId="0" applyFont="1" applyFill="1" applyBorder="1" applyAlignment="1">
      <alignment horizontal="center"/>
    </xf>
    <xf numFmtId="0" fontId="23" fillId="2" borderId="1" xfId="0" applyFont="1" applyFill="1" applyBorder="1" applyAlignment="1">
      <alignment horizontal="center"/>
    </xf>
    <xf numFmtId="0" fontId="23" fillId="2" borderId="1" xfId="0" applyFont="1" applyFill="1" applyBorder="1" applyAlignment="1">
      <alignment horizontal="center" wrapText="1"/>
    </xf>
    <xf numFmtId="0" fontId="30" fillId="4" borderId="1" xfId="0" applyFont="1" applyFill="1" applyBorder="1" applyAlignment="1">
      <alignment horizontal="center" vertical="center"/>
    </xf>
    <xf numFmtId="0" fontId="14" fillId="4" borderId="1" xfId="0" applyFont="1" applyFill="1" applyBorder="1" applyAlignment="1">
      <alignment wrapText="1"/>
    </xf>
    <xf numFmtId="0" fontId="32" fillId="2" borderId="1" xfId="0" applyFont="1" applyFill="1" applyBorder="1" applyAlignment="1">
      <alignment horizontal="center"/>
    </xf>
    <xf numFmtId="0" fontId="23" fillId="2" borderId="1" xfId="0" applyFont="1" applyFill="1" applyBorder="1" applyAlignment="1">
      <alignment horizontal="center" vertical="center" wrapText="1"/>
    </xf>
    <xf numFmtId="0" fontId="15" fillId="3" borderId="1" xfId="0" applyFont="1" applyFill="1" applyBorder="1" applyAlignment="1">
      <alignment vertical="center" wrapText="1"/>
    </xf>
    <xf numFmtId="0" fontId="14" fillId="3" borderId="0" xfId="0" applyFont="1" applyFill="1" applyBorder="1"/>
    <xf numFmtId="0" fontId="14" fillId="0" borderId="0" xfId="0" applyFont="1" applyBorder="1"/>
    <xf numFmtId="0" fontId="30" fillId="2" borderId="1" xfId="0" applyFont="1" applyFill="1" applyBorder="1" applyAlignment="1">
      <alignment horizontal="center" wrapText="1"/>
    </xf>
    <xf numFmtId="0" fontId="19" fillId="2" borderId="0" xfId="0" applyFont="1" applyFill="1"/>
    <xf numFmtId="0" fontId="14" fillId="0" borderId="0" xfId="0" applyFont="1" applyFill="1" applyBorder="1" applyAlignment="1">
      <alignment horizontal="center"/>
    </xf>
    <xf numFmtId="0" fontId="14" fillId="0" borderId="1" xfId="0" applyFont="1" applyBorder="1" applyAlignment="1">
      <alignment vertical="center" wrapText="1"/>
    </xf>
    <xf numFmtId="0" fontId="14" fillId="3" borderId="1" xfId="0" applyFont="1" applyFill="1" applyBorder="1" applyAlignment="1">
      <alignment vertical="center" wrapText="1"/>
    </xf>
    <xf numFmtId="0" fontId="1" fillId="3" borderId="1" xfId="0" applyFont="1" applyFill="1" applyBorder="1" applyAlignment="1">
      <alignment vertical="center" wrapText="1"/>
    </xf>
    <xf numFmtId="16" fontId="30" fillId="3" borderId="1" xfId="0" applyNumberFormat="1" applyFont="1" applyFill="1" applyBorder="1" applyAlignment="1">
      <alignment horizontal="center" vertical="center"/>
    </xf>
    <xf numFmtId="0" fontId="30" fillId="0" borderId="1" xfId="0" applyFont="1" applyBorder="1" applyAlignment="1">
      <alignment horizontal="center" vertical="center" wrapText="1"/>
    </xf>
    <xf numFmtId="16" fontId="30" fillId="0" borderId="1" xfId="0" applyNumberFormat="1" applyFont="1" applyBorder="1" applyAlignment="1">
      <alignment horizontal="center" vertical="center"/>
    </xf>
    <xf numFmtId="0" fontId="30" fillId="3" borderId="1" xfId="0" applyFont="1" applyFill="1" applyBorder="1" applyAlignment="1">
      <alignment horizontal="center" vertical="center" wrapText="1"/>
    </xf>
    <xf numFmtId="0" fontId="32" fillId="0" borderId="1" xfId="0" applyFont="1" applyBorder="1" applyAlignment="1">
      <alignment horizontal="center" vertical="center" wrapText="1"/>
    </xf>
    <xf numFmtId="0" fontId="30" fillId="0" borderId="1" xfId="0" applyFont="1" applyFill="1" applyBorder="1" applyAlignment="1">
      <alignment horizontal="center" vertical="center"/>
    </xf>
    <xf numFmtId="0" fontId="32" fillId="3" borderId="1" xfId="0" applyFont="1" applyFill="1" applyBorder="1" applyAlignment="1">
      <alignment horizontal="center" vertical="center" wrapText="1"/>
    </xf>
    <xf numFmtId="0" fontId="24" fillId="4" borderId="1" xfId="0" applyFont="1" applyFill="1" applyBorder="1" applyAlignment="1">
      <alignment horizontal="left" wrapText="1"/>
    </xf>
    <xf numFmtId="0" fontId="1" fillId="0" borderId="1" xfId="0" applyFont="1" applyBorder="1" applyAlignment="1">
      <alignment vertical="center" wrapText="1"/>
    </xf>
    <xf numFmtId="0" fontId="35" fillId="3" borderId="1" xfId="0" applyFont="1" applyFill="1" applyBorder="1" applyAlignment="1">
      <alignment vertical="center" wrapText="1"/>
    </xf>
    <xf numFmtId="0" fontId="24" fillId="0" borderId="1" xfId="0" applyFont="1" applyBorder="1" applyAlignment="1">
      <alignment horizontal="left" vertical="center" wrapText="1"/>
    </xf>
    <xf numFmtId="0" fontId="1" fillId="3" borderId="1" xfId="0" applyFont="1" applyFill="1" applyBorder="1" applyAlignment="1">
      <alignment horizontal="left" vertical="center" wrapText="1"/>
    </xf>
    <xf numFmtId="0" fontId="4" fillId="0" borderId="1" xfId="0" applyFont="1" applyBorder="1" applyAlignment="1">
      <alignment vertical="center" wrapText="1"/>
    </xf>
    <xf numFmtId="0" fontId="4" fillId="3" borderId="1" xfId="0" applyFont="1" applyFill="1" applyBorder="1" applyAlignment="1">
      <alignment vertical="center" wrapText="1"/>
    </xf>
    <xf numFmtId="0" fontId="15" fillId="0" borderId="1" xfId="0" applyFont="1" applyBorder="1" applyAlignment="1">
      <alignment horizontal="left" vertical="center" wrapText="1"/>
    </xf>
    <xf numFmtId="0" fontId="15" fillId="3" borderId="1" xfId="0" applyFont="1" applyFill="1" applyBorder="1" applyAlignment="1">
      <alignment horizontal="left" vertical="center"/>
    </xf>
    <xf numFmtId="0" fontId="20" fillId="3" borderId="1" xfId="0" applyFont="1" applyFill="1" applyBorder="1" applyAlignment="1">
      <alignment horizontal="left" vertical="center" wrapText="1"/>
    </xf>
    <xf numFmtId="0" fontId="15" fillId="0" borderId="1" xfId="0" applyFont="1" applyFill="1" applyBorder="1" applyAlignment="1">
      <alignment vertical="center" wrapText="1"/>
    </xf>
    <xf numFmtId="0" fontId="7" fillId="3" borderId="1" xfId="0" applyFont="1" applyFill="1" applyBorder="1" applyAlignment="1">
      <alignment horizontal="left" vertical="center" wrapText="1"/>
    </xf>
    <xf numFmtId="0" fontId="36" fillId="0" borderId="1" xfId="0" applyFont="1" applyBorder="1" applyAlignment="1">
      <alignment horizontal="left" vertical="center"/>
    </xf>
    <xf numFmtId="0" fontId="31" fillId="3" borderId="1" xfId="0" applyFont="1" applyFill="1" applyBorder="1" applyAlignment="1">
      <alignment horizontal="left" vertical="center" wrapText="1"/>
    </xf>
    <xf numFmtId="0" fontId="14" fillId="11" borderId="9" xfId="0" applyFont="1" applyFill="1" applyBorder="1"/>
    <xf numFmtId="0" fontId="26" fillId="11" borderId="10" xfId="0" applyFont="1" applyFill="1" applyBorder="1" applyAlignment="1">
      <alignment horizontal="center" vertical="center"/>
    </xf>
    <xf numFmtId="0" fontId="14" fillId="11" borderId="10" xfId="0" applyFont="1" applyFill="1" applyBorder="1"/>
    <xf numFmtId="0" fontId="14" fillId="11" borderId="11" xfId="0" applyFont="1" applyFill="1" applyBorder="1"/>
    <xf numFmtId="0" fontId="14" fillId="10" borderId="9" xfId="0" applyFont="1" applyFill="1" applyBorder="1"/>
    <xf numFmtId="0" fontId="26" fillId="10" borderId="10" xfId="0" applyFont="1" applyFill="1" applyBorder="1" applyAlignment="1">
      <alignment horizontal="center"/>
    </xf>
    <xf numFmtId="0" fontId="14" fillId="10" borderId="10" xfId="0" applyFont="1" applyFill="1" applyBorder="1"/>
    <xf numFmtId="0" fontId="14" fillId="10" borderId="11" xfId="0" applyFont="1" applyFill="1" applyBorder="1"/>
    <xf numFmtId="0" fontId="14" fillId="12" borderId="9" xfId="0" applyFont="1" applyFill="1" applyBorder="1"/>
    <xf numFmtId="0" fontId="26" fillId="12" borderId="10" xfId="0" applyFont="1" applyFill="1" applyBorder="1" applyAlignment="1">
      <alignment horizontal="center"/>
    </xf>
    <xf numFmtId="0" fontId="14" fillId="12" borderId="10" xfId="0" applyFont="1" applyFill="1" applyBorder="1"/>
    <xf numFmtId="0" fontId="14" fillId="12" borderId="11" xfId="0" applyFont="1" applyFill="1" applyBorder="1"/>
    <xf numFmtId="0" fontId="14" fillId="13" borderId="9" xfId="0" applyFont="1" applyFill="1" applyBorder="1"/>
    <xf numFmtId="0" fontId="14" fillId="13" borderId="10" xfId="0" applyFont="1" applyFill="1" applyBorder="1"/>
    <xf numFmtId="0" fontId="14" fillId="13" borderId="11" xfId="0" applyFont="1" applyFill="1" applyBorder="1"/>
    <xf numFmtId="0" fontId="6" fillId="14" borderId="9" xfId="0" applyFont="1" applyFill="1" applyBorder="1" applyAlignment="1"/>
    <xf numFmtId="0" fontId="6" fillId="14" borderId="10" xfId="0" applyFont="1" applyFill="1" applyBorder="1" applyAlignment="1">
      <alignment horizontal="center"/>
    </xf>
    <xf numFmtId="0" fontId="6" fillId="14" borderId="10" xfId="0" applyFont="1" applyFill="1" applyBorder="1" applyAlignment="1"/>
    <xf numFmtId="0" fontId="6" fillId="14" borderId="11" xfId="0" applyFont="1" applyFill="1" applyBorder="1" applyAlignment="1"/>
    <xf numFmtId="0" fontId="12" fillId="4" borderId="8" xfId="0" applyFont="1" applyFill="1" applyBorder="1" applyAlignment="1">
      <alignment horizontal="center" vertical="center"/>
    </xf>
    <xf numFmtId="0" fontId="17" fillId="0" borderId="3" xfId="0" applyFont="1" applyBorder="1" applyAlignment="1">
      <alignment horizontal="center" vertical="center" wrapText="1"/>
    </xf>
    <xf numFmtId="0" fontId="17" fillId="3" borderId="15" xfId="0" applyFont="1" applyFill="1" applyBorder="1" applyAlignment="1">
      <alignment horizontal="center" wrapText="1"/>
    </xf>
    <xf numFmtId="0" fontId="17" fillId="3" borderId="16" xfId="0" applyFont="1" applyFill="1" applyBorder="1" applyAlignment="1">
      <alignment horizontal="center" vertical="center" wrapText="1"/>
    </xf>
    <xf numFmtId="0" fontId="17" fillId="3" borderId="16" xfId="0" applyFont="1" applyFill="1" applyBorder="1" applyAlignment="1">
      <alignment horizontal="left" vertical="center" wrapText="1"/>
    </xf>
    <xf numFmtId="0" fontId="15" fillId="3" borderId="16"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4" fillId="0" borderId="5" xfId="0" applyFont="1" applyBorder="1" applyAlignment="1">
      <alignment wrapText="1"/>
    </xf>
    <xf numFmtId="0" fontId="16" fillId="3" borderId="6" xfId="0" applyFont="1" applyFill="1" applyBorder="1" applyAlignment="1">
      <alignment horizontal="center" vertical="center"/>
    </xf>
    <xf numFmtId="0" fontId="11" fillId="0" borderId="5" xfId="0" applyFont="1" applyBorder="1" applyAlignment="1">
      <alignment wrapText="1"/>
    </xf>
    <xf numFmtId="0" fontId="14" fillId="0" borderId="5" xfId="0" applyFont="1" applyBorder="1"/>
    <xf numFmtId="0" fontId="14" fillId="0" borderId="6" xfId="0" applyFont="1" applyBorder="1"/>
    <xf numFmtId="0" fontId="14" fillId="0" borderId="5" xfId="0" applyFont="1" applyBorder="1" applyAlignment="1">
      <alignment horizontal="center"/>
    </xf>
    <xf numFmtId="0" fontId="14" fillId="0" borderId="18" xfId="0" applyFont="1" applyBorder="1" applyAlignment="1">
      <alignment horizontal="center"/>
    </xf>
    <xf numFmtId="0" fontId="11" fillId="9" borderId="19" xfId="0" applyFont="1" applyFill="1" applyBorder="1" applyAlignment="1">
      <alignment wrapText="1"/>
    </xf>
    <xf numFmtId="0" fontId="11" fillId="0" borderId="19" xfId="0" applyFont="1" applyBorder="1" applyAlignment="1">
      <alignment wrapText="1"/>
    </xf>
    <xf numFmtId="0" fontId="17" fillId="0" borderId="19" xfId="0" applyFont="1" applyBorder="1" applyAlignment="1">
      <alignment horizontal="center" vertical="center" wrapText="1"/>
    </xf>
    <xf numFmtId="0" fontId="14" fillId="0" borderId="19" xfId="0" applyFont="1" applyBorder="1"/>
    <xf numFmtId="0" fontId="16" fillId="3" borderId="19" xfId="0" applyFont="1" applyFill="1" applyBorder="1" applyAlignment="1">
      <alignment horizontal="center" vertical="center"/>
    </xf>
    <xf numFmtId="0" fontId="16" fillId="0" borderId="19" xfId="0" applyFont="1" applyBorder="1" applyAlignment="1">
      <alignment horizontal="center" vertical="center"/>
    </xf>
    <xf numFmtId="0" fontId="14" fillId="3" borderId="19" xfId="0" applyFont="1" applyFill="1" applyBorder="1"/>
    <xf numFmtId="0" fontId="16" fillId="3" borderId="20" xfId="0" applyFont="1" applyFill="1" applyBorder="1" applyAlignment="1">
      <alignment horizontal="center" vertical="center"/>
    </xf>
    <xf numFmtId="0" fontId="21" fillId="0" borderId="1" xfId="0" applyFont="1" applyBorder="1" applyAlignment="1">
      <alignment horizontal="center" vertical="center" wrapText="1"/>
    </xf>
    <xf numFmtId="0" fontId="26" fillId="15" borderId="10" xfId="0" applyFont="1" applyFill="1" applyBorder="1" applyAlignment="1">
      <alignment horizontal="center"/>
    </xf>
    <xf numFmtId="0" fontId="37" fillId="2" borderId="1" xfId="0" applyFont="1" applyFill="1" applyBorder="1" applyAlignment="1">
      <alignment horizontal="center" vertical="center" wrapText="1"/>
    </xf>
    <xf numFmtId="0" fontId="32" fillId="2" borderId="1" xfId="0" applyFont="1" applyFill="1" applyBorder="1" applyAlignment="1">
      <alignment horizontal="center" vertical="center" wrapText="1"/>
    </xf>
    <xf numFmtId="0" fontId="14" fillId="15" borderId="1" xfId="0" applyFont="1" applyFill="1" applyBorder="1"/>
    <xf numFmtId="0" fontId="17" fillId="3" borderId="1" xfId="0" applyFont="1" applyFill="1" applyBorder="1" applyAlignment="1">
      <alignment horizontal="center" vertical="center" wrapText="1"/>
    </xf>
    <xf numFmtId="16" fontId="17" fillId="3" borderId="1" xfId="0" applyNumberFormat="1" applyFont="1" applyFill="1" applyBorder="1" applyAlignment="1">
      <alignment horizontal="center" vertical="center"/>
    </xf>
    <xf numFmtId="0" fontId="29" fillId="0" borderId="1" xfId="0" applyFont="1" applyBorder="1" applyAlignment="1">
      <alignment horizontal="center" vertical="center" wrapText="1"/>
    </xf>
    <xf numFmtId="0" fontId="29" fillId="0" borderId="1" xfId="0" applyFont="1" applyBorder="1" applyAlignment="1">
      <alignment horizontal="center" vertical="center"/>
    </xf>
    <xf numFmtId="16" fontId="17" fillId="3" borderId="1" xfId="0" applyNumberFormat="1" applyFont="1" applyFill="1" applyBorder="1" applyAlignment="1">
      <alignment horizontal="center" vertical="center" wrapText="1"/>
    </xf>
    <xf numFmtId="0" fontId="17" fillId="3" borderId="1" xfId="0" applyFont="1" applyFill="1" applyBorder="1" applyAlignment="1">
      <alignment horizontal="center" vertical="center"/>
    </xf>
    <xf numFmtId="0" fontId="14" fillId="15" borderId="1" xfId="0" applyFont="1" applyFill="1" applyBorder="1" applyAlignment="1">
      <alignment horizontal="center" vertical="center"/>
    </xf>
    <xf numFmtId="0" fontId="20" fillId="4" borderId="1" xfId="0" applyFont="1" applyFill="1" applyBorder="1" applyAlignment="1">
      <alignment horizontal="center" vertical="center"/>
    </xf>
    <xf numFmtId="0" fontId="14" fillId="4" borderId="1" xfId="0" applyFont="1" applyFill="1" applyBorder="1" applyAlignment="1">
      <alignment vertical="center" wrapText="1"/>
    </xf>
    <xf numFmtId="0" fontId="14" fillId="0" borderId="2" xfId="0" applyFont="1" applyBorder="1" applyAlignment="1">
      <alignment vertical="center" wrapText="1"/>
    </xf>
    <xf numFmtId="0" fontId="17" fillId="0" borderId="1" xfId="0" applyFont="1" applyBorder="1" applyAlignment="1">
      <alignment horizontal="center" vertical="center"/>
    </xf>
    <xf numFmtId="0" fontId="20" fillId="0" borderId="2" xfId="0" applyFont="1" applyBorder="1" applyAlignment="1">
      <alignment horizontal="center" vertical="center" wrapText="1"/>
    </xf>
    <xf numFmtId="0" fontId="14" fillId="0" borderId="1" xfId="0" applyNumberFormat="1" applyFont="1" applyBorder="1" applyAlignment="1">
      <alignment horizontal="left" vertical="center" wrapText="1"/>
    </xf>
    <xf numFmtId="0" fontId="14" fillId="3" borderId="1" xfId="0" applyFont="1" applyFill="1" applyBorder="1" applyAlignment="1">
      <alignment horizontal="left" vertical="center" wrapText="1"/>
    </xf>
    <xf numFmtId="0" fontId="38" fillId="2" borderId="1" xfId="0" applyFont="1" applyFill="1" applyBorder="1" applyAlignment="1">
      <alignment horizontal="center"/>
    </xf>
    <xf numFmtId="0" fontId="34" fillId="2" borderId="1" xfId="0" applyFont="1" applyFill="1" applyBorder="1" applyAlignment="1">
      <alignment horizontal="center" wrapText="1"/>
    </xf>
    <xf numFmtId="0" fontId="14" fillId="3" borderId="1" xfId="0" applyNumberFormat="1" applyFont="1" applyFill="1" applyBorder="1" applyAlignment="1">
      <alignment horizontal="left" vertical="center" wrapText="1"/>
    </xf>
    <xf numFmtId="0" fontId="14" fillId="4" borderId="1" xfId="0" applyNumberFormat="1" applyFont="1" applyFill="1" applyBorder="1" applyAlignment="1">
      <alignment horizontal="left" vertical="center" wrapText="1"/>
    </xf>
    <xf numFmtId="0" fontId="14" fillId="0" borderId="1" xfId="0" applyNumberFormat="1" applyFont="1" applyBorder="1" applyAlignment="1">
      <alignment wrapText="1"/>
    </xf>
    <xf numFmtId="0" fontId="30" fillId="4" borderId="1" xfId="0" applyFont="1" applyFill="1" applyBorder="1" applyAlignment="1">
      <alignment horizontal="center" vertical="center" wrapText="1"/>
    </xf>
    <xf numFmtId="0" fontId="39" fillId="2" borderId="1" xfId="0" applyFont="1" applyFill="1" applyBorder="1" applyAlignment="1">
      <alignment horizontal="center" wrapText="1"/>
    </xf>
    <xf numFmtId="0" fontId="40" fillId="3" borderId="1" xfId="0" applyFont="1" applyFill="1" applyBorder="1" applyAlignment="1">
      <alignment horizontal="center" vertical="center" wrapText="1"/>
    </xf>
    <xf numFmtId="0" fontId="41" fillId="13" borderId="10" xfId="0" applyFont="1" applyFill="1" applyBorder="1" applyAlignment="1">
      <alignment horizontal="center" vertical="center"/>
    </xf>
    <xf numFmtId="0" fontId="14" fillId="17" borderId="1" xfId="0" applyFont="1" applyFill="1" applyBorder="1" applyAlignment="1">
      <alignment horizontal="center"/>
    </xf>
    <xf numFmtId="0" fontId="14" fillId="17" borderId="1" xfId="0" applyFont="1" applyFill="1" applyBorder="1" applyAlignment="1">
      <alignment horizontal="center" vertical="center"/>
    </xf>
    <xf numFmtId="0" fontId="14" fillId="18" borderId="1" xfId="0" applyFont="1" applyFill="1" applyBorder="1" applyAlignment="1">
      <alignment horizontal="center"/>
    </xf>
    <xf numFmtId="0" fontId="14" fillId="19" borderId="1" xfId="0" applyFont="1" applyFill="1" applyBorder="1" applyAlignment="1">
      <alignment horizontal="center"/>
    </xf>
    <xf numFmtId="0" fontId="14" fillId="20" borderId="1" xfId="0" applyFont="1" applyFill="1" applyBorder="1" applyAlignment="1">
      <alignment horizontal="center"/>
    </xf>
    <xf numFmtId="0" fontId="14" fillId="21" borderId="1" xfId="0" applyFont="1" applyFill="1" applyBorder="1" applyAlignment="1">
      <alignment horizontal="center"/>
    </xf>
    <xf numFmtId="0" fontId="14" fillId="21" borderId="1" xfId="0" applyFont="1" applyFill="1" applyBorder="1" applyAlignment="1">
      <alignment horizontal="center" vertical="center"/>
    </xf>
    <xf numFmtId="0" fontId="14" fillId="22" borderId="1" xfId="0" applyFont="1" applyFill="1" applyBorder="1" applyAlignment="1">
      <alignment horizontal="center"/>
    </xf>
    <xf numFmtId="0" fontId="14" fillId="22" borderId="1" xfId="0" applyFont="1" applyFill="1" applyBorder="1" applyAlignment="1">
      <alignment horizontal="center" vertical="center"/>
    </xf>
    <xf numFmtId="0" fontId="14" fillId="22" borderId="1" xfId="0" applyFont="1" applyFill="1" applyBorder="1" applyAlignment="1">
      <alignment horizontal="center" wrapText="1"/>
    </xf>
    <xf numFmtId="0" fontId="14" fillId="22" borderId="1" xfId="0" applyFont="1" applyFill="1" applyBorder="1" applyAlignment="1">
      <alignment horizontal="center" vertical="center" wrapText="1"/>
    </xf>
    <xf numFmtId="0" fontId="14" fillId="19" borderId="1" xfId="0" applyFont="1" applyFill="1" applyBorder="1" applyAlignment="1">
      <alignment horizontal="center" vertical="center"/>
    </xf>
    <xf numFmtId="0" fontId="14" fillId="20" borderId="1" xfId="0" applyFont="1" applyFill="1" applyBorder="1" applyAlignment="1">
      <alignment horizontal="center" vertical="center"/>
    </xf>
    <xf numFmtId="0" fontId="17" fillId="4" borderId="1" xfId="0" applyFont="1" applyFill="1" applyBorder="1" applyAlignment="1">
      <alignment horizontal="center" vertical="center"/>
    </xf>
    <xf numFmtId="0" fontId="30" fillId="2" borderId="1" xfId="0" applyFont="1" applyFill="1" applyBorder="1" applyAlignment="1">
      <alignment horizontal="center" vertical="center"/>
    </xf>
    <xf numFmtId="0" fontId="26" fillId="15" borderId="1" xfId="0" applyFont="1" applyFill="1" applyBorder="1" applyAlignment="1">
      <alignment horizontal="center"/>
    </xf>
    <xf numFmtId="0" fontId="26" fillId="11" borderId="10" xfId="0" applyFont="1" applyFill="1" applyBorder="1" applyAlignment="1">
      <alignment horizontal="center"/>
    </xf>
    <xf numFmtId="0" fontId="28" fillId="10" borderId="10" xfId="0" applyFont="1" applyFill="1" applyBorder="1" applyAlignment="1">
      <alignment horizontal="center"/>
    </xf>
    <xf numFmtId="0" fontId="28" fillId="12" borderId="10" xfId="0" applyFont="1" applyFill="1" applyBorder="1" applyAlignment="1">
      <alignment horizontal="center"/>
    </xf>
    <xf numFmtId="0" fontId="41" fillId="13" borderId="10" xfId="0" applyFont="1" applyFill="1" applyBorder="1" applyAlignment="1">
      <alignment horizontal="center"/>
    </xf>
    <xf numFmtId="0" fontId="4" fillId="3" borderId="4"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6" fillId="14" borderId="10" xfId="0" applyFont="1" applyFill="1" applyBorder="1" applyAlignment="1">
      <alignment horizontal="center"/>
    </xf>
    <xf numFmtId="0" fontId="11" fillId="0" borderId="5" xfId="0" applyFont="1" applyBorder="1" applyAlignment="1">
      <alignment wrapText="1"/>
    </xf>
    <xf numFmtId="0" fontId="11" fillId="0" borderId="1" xfId="0" applyFont="1" applyBorder="1" applyAlignment="1">
      <alignment wrapText="1"/>
    </xf>
    <xf numFmtId="0" fontId="16" fillId="16" borderId="12" xfId="0" applyFont="1" applyFill="1" applyBorder="1" applyAlignment="1">
      <alignment horizontal="left" wrapText="1"/>
    </xf>
    <xf numFmtId="0" fontId="16" fillId="16" borderId="13" xfId="0" applyFont="1" applyFill="1" applyBorder="1" applyAlignment="1">
      <alignment horizontal="left" wrapText="1"/>
    </xf>
    <xf numFmtId="0" fontId="16" fillId="16" borderId="14" xfId="0" applyFont="1" applyFill="1" applyBorder="1" applyAlignment="1">
      <alignment horizontal="left" wrapText="1"/>
    </xf>
    <xf numFmtId="0" fontId="0" fillId="0" borderId="0" xfId="0" applyBorder="1" applyAlignment="1">
      <alignment horizontal="center"/>
    </xf>
    <xf numFmtId="0" fontId="11" fillId="0" borderId="21" xfId="0" applyFont="1" applyFill="1" applyBorder="1" applyAlignment="1">
      <alignment wrapText="1"/>
    </xf>
  </cellXfs>
  <cellStyles count="1">
    <cellStyle name="Normal" xfId="0" builtinId="0"/>
  </cellStyles>
  <dxfs count="5">
    <dxf>
      <fill>
        <patternFill>
          <bgColor theme="5" tint="0.79998168889431442"/>
        </patternFill>
      </fill>
    </dxf>
    <dxf>
      <fill>
        <patternFill>
          <bgColor theme="5" tint="0.59996337778862885"/>
        </patternFill>
      </fill>
    </dxf>
    <dxf>
      <fill>
        <patternFill>
          <bgColor theme="5" tint="0.39994506668294322"/>
        </patternFill>
      </fill>
    </dxf>
    <dxf>
      <fill>
        <patternFill>
          <bgColor theme="5" tint="-0.24994659260841701"/>
        </patternFill>
      </fill>
    </dxf>
    <dxf>
      <fill>
        <patternFill>
          <bgColor rgb="FFFF0000"/>
        </patternFill>
      </fill>
    </dxf>
  </dxfs>
  <tableStyles count="0" defaultTableStyle="TableStyleMedium9" defaultPivotStyle="PivotStyleLight16"/>
  <colors>
    <mruColors>
      <color rgb="FFCE02C4"/>
    </mru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riel">
      <a:dk1>
        <a:sysClr val="windowText" lastClr="000000"/>
      </a:dk1>
      <a:lt1>
        <a:sysClr val="window" lastClr="FFFFFF"/>
      </a:lt1>
      <a:dk2>
        <a:srgbClr val="575F6D"/>
      </a:dk2>
      <a:lt2>
        <a:srgbClr val="FFF39D"/>
      </a:lt2>
      <a:accent1>
        <a:srgbClr val="FE8637"/>
      </a:accent1>
      <a:accent2>
        <a:srgbClr val="7598D9"/>
      </a:accent2>
      <a:accent3>
        <a:srgbClr val="B32C16"/>
      </a:accent3>
      <a:accent4>
        <a:srgbClr val="F5CD2D"/>
      </a:accent4>
      <a:accent5>
        <a:srgbClr val="AEBAD5"/>
      </a:accent5>
      <a:accent6>
        <a:srgbClr val="777C84"/>
      </a:accent6>
      <a:hlink>
        <a:srgbClr val="D2611C"/>
      </a:hlink>
      <a:folHlink>
        <a:srgbClr val="3B435B"/>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tabColor theme="2" tint="-0.249977111117893"/>
  </sheetPr>
  <dimension ref="A1:BM41"/>
  <sheetViews>
    <sheetView zoomScale="70" zoomScaleNormal="70" workbookViewId="0"/>
  </sheetViews>
  <sheetFormatPr defaultRowHeight="15"/>
  <cols>
    <col min="1" max="1" width="14.28515625" style="51" customWidth="1"/>
    <col min="2" max="2" width="59.5703125" style="11" customWidth="1"/>
    <col min="3" max="3" width="32.140625" style="11" customWidth="1"/>
    <col min="4" max="4" width="66" style="11" customWidth="1"/>
    <col min="5" max="5" width="50.42578125" style="11" customWidth="1"/>
    <col min="6" max="6" width="16.85546875" style="11" customWidth="1"/>
    <col min="7" max="7" width="13.85546875" style="11" customWidth="1"/>
    <col min="8" max="8" width="19.7109375" style="51" customWidth="1"/>
    <col min="9" max="16384" width="9.140625" style="51"/>
  </cols>
  <sheetData>
    <row r="1" spans="1:65" s="11" customFormat="1" ht="46.5" thickBot="1">
      <c r="A1" s="147">
        <v>100</v>
      </c>
      <c r="B1" s="189" t="s">
        <v>117</v>
      </c>
      <c r="C1" s="189"/>
      <c r="D1" s="189"/>
      <c r="E1" s="189"/>
      <c r="F1" s="189"/>
      <c r="G1" s="189"/>
    </row>
    <row r="2" spans="1:65" s="11" customFormat="1"/>
    <row r="3" spans="1:65" s="11" customFormat="1" ht="51.75" customHeight="1">
      <c r="A3" s="47" t="s">
        <v>340</v>
      </c>
      <c r="B3" s="48" t="s">
        <v>123</v>
      </c>
      <c r="C3" s="48" t="s">
        <v>0</v>
      </c>
      <c r="D3" s="48" t="s">
        <v>40</v>
      </c>
      <c r="E3" s="48" t="s">
        <v>11</v>
      </c>
      <c r="F3" s="49" t="s">
        <v>76</v>
      </c>
      <c r="G3" s="49" t="s">
        <v>52</v>
      </c>
      <c r="H3" s="49" t="s">
        <v>113</v>
      </c>
    </row>
    <row r="4" spans="1:65" ht="65.25" customHeight="1">
      <c r="A4" s="50">
        <v>101</v>
      </c>
      <c r="B4" s="41" t="s">
        <v>384</v>
      </c>
      <c r="C4" s="99" t="s">
        <v>100</v>
      </c>
      <c r="D4" s="41" t="s">
        <v>105</v>
      </c>
      <c r="E4" s="44" t="s">
        <v>106</v>
      </c>
      <c r="F4" s="151" t="s">
        <v>103</v>
      </c>
      <c r="G4" s="152" t="s">
        <v>58</v>
      </c>
      <c r="H4" s="151" t="s">
        <v>383</v>
      </c>
    </row>
    <row r="5" spans="1:65" s="52" customFormat="1" ht="91.5" customHeight="1">
      <c r="A5" s="40">
        <v>102</v>
      </c>
      <c r="B5" s="91" t="s">
        <v>382</v>
      </c>
      <c r="C5" s="98" t="s">
        <v>102</v>
      </c>
      <c r="D5" s="94" t="s">
        <v>104</v>
      </c>
      <c r="E5" s="45" t="s">
        <v>107</v>
      </c>
      <c r="F5" s="153" t="s">
        <v>108</v>
      </c>
      <c r="G5" s="153" t="s">
        <v>58</v>
      </c>
      <c r="H5" s="154" t="s">
        <v>109</v>
      </c>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row>
    <row r="6" spans="1:65" ht="89.25" customHeight="1">
      <c r="A6" s="12">
        <v>103</v>
      </c>
      <c r="B6" s="41" t="s">
        <v>367</v>
      </c>
      <c r="C6" s="43" t="s">
        <v>101</v>
      </c>
      <c r="D6" s="95" t="s">
        <v>110</v>
      </c>
      <c r="E6" s="46" t="s">
        <v>111</v>
      </c>
      <c r="F6" s="155" t="s">
        <v>108</v>
      </c>
      <c r="G6" s="152" t="s">
        <v>58</v>
      </c>
      <c r="H6" s="156" t="s">
        <v>56</v>
      </c>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row>
    <row r="7" spans="1:65" ht="56.25" customHeight="1">
      <c r="A7" s="158">
        <v>104</v>
      </c>
      <c r="B7" s="159" t="s">
        <v>397</v>
      </c>
      <c r="C7" s="162" t="s">
        <v>398</v>
      </c>
      <c r="D7" s="160" t="s">
        <v>399</v>
      </c>
      <c r="E7" s="13" t="s">
        <v>400</v>
      </c>
      <c r="F7" s="26" t="s">
        <v>401</v>
      </c>
      <c r="G7" s="161" t="s">
        <v>58</v>
      </c>
      <c r="H7" s="161" t="s">
        <v>402</v>
      </c>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row>
    <row r="8" spans="1:65" s="56" customFormat="1" ht="29.25" customHeight="1">
      <c r="A8" s="187" t="s">
        <v>389</v>
      </c>
      <c r="B8" s="187"/>
      <c r="C8" s="187"/>
      <c r="D8" s="187"/>
      <c r="E8" s="187"/>
      <c r="F8" s="11"/>
      <c r="G8" s="11"/>
      <c r="H8" s="55"/>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row>
    <row r="9" spans="1:65" ht="26.25" customHeight="1">
      <c r="A9" s="148" t="s">
        <v>390</v>
      </c>
      <c r="B9" s="149" t="s">
        <v>0</v>
      </c>
      <c r="C9" s="149" t="s">
        <v>76</v>
      </c>
      <c r="D9" s="149" t="s">
        <v>52</v>
      </c>
      <c r="E9" s="149" t="s">
        <v>53</v>
      </c>
      <c r="G9" s="188" t="s">
        <v>391</v>
      </c>
      <c r="H9" s="188"/>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row>
    <row r="10" spans="1:65">
      <c r="A10" s="174" t="s">
        <v>433</v>
      </c>
      <c r="B10" s="181" t="s">
        <v>1</v>
      </c>
      <c r="C10" s="181" t="s">
        <v>54</v>
      </c>
      <c r="D10" s="181" t="s">
        <v>55</v>
      </c>
      <c r="E10" s="181" t="s">
        <v>56</v>
      </c>
      <c r="G10" s="157">
        <v>100</v>
      </c>
      <c r="H10" s="150" t="s">
        <v>392</v>
      </c>
    </row>
    <row r="11" spans="1:65">
      <c r="A11" s="174">
        <v>202</v>
      </c>
      <c r="B11" s="181" t="s">
        <v>2</v>
      </c>
      <c r="C11" s="181" t="s">
        <v>57</v>
      </c>
      <c r="D11" s="181" t="s">
        <v>58</v>
      </c>
      <c r="E11" s="181" t="s">
        <v>56</v>
      </c>
      <c r="G11" s="174">
        <v>200</v>
      </c>
      <c r="H11" s="174" t="s">
        <v>393</v>
      </c>
    </row>
    <row r="12" spans="1:65">
      <c r="A12" s="174">
        <v>203</v>
      </c>
      <c r="B12" s="181" t="s">
        <v>3</v>
      </c>
      <c r="C12" s="181" t="s">
        <v>57</v>
      </c>
      <c r="D12" s="181" t="s">
        <v>55</v>
      </c>
      <c r="E12" s="181" t="s">
        <v>59</v>
      </c>
      <c r="G12" s="176">
        <v>300</v>
      </c>
      <c r="H12" s="176" t="s">
        <v>394</v>
      </c>
    </row>
    <row r="13" spans="1:65" ht="30">
      <c r="A13" s="175">
        <v>204</v>
      </c>
      <c r="B13" s="182" t="s">
        <v>4</v>
      </c>
      <c r="C13" s="183" t="s">
        <v>60</v>
      </c>
      <c r="D13" s="182" t="s">
        <v>55</v>
      </c>
      <c r="E13" s="182" t="s">
        <v>61</v>
      </c>
      <c r="G13" s="185">
        <v>400</v>
      </c>
      <c r="H13" s="185" t="s">
        <v>250</v>
      </c>
    </row>
    <row r="14" spans="1:65" ht="30">
      <c r="A14" s="175">
        <v>205</v>
      </c>
      <c r="B14" s="182" t="s">
        <v>5</v>
      </c>
      <c r="C14" s="183" t="s">
        <v>62</v>
      </c>
      <c r="D14" s="182" t="s">
        <v>55</v>
      </c>
      <c r="E14" s="182" t="s">
        <v>56</v>
      </c>
      <c r="G14" s="186">
        <v>500</v>
      </c>
      <c r="H14" s="186" t="s">
        <v>395</v>
      </c>
    </row>
    <row r="15" spans="1:65" ht="30">
      <c r="A15" s="175">
        <v>206</v>
      </c>
      <c r="B15" s="182" t="s">
        <v>43</v>
      </c>
      <c r="C15" s="183" t="s">
        <v>63</v>
      </c>
      <c r="D15" s="182" t="s">
        <v>55</v>
      </c>
      <c r="E15" s="182" t="s">
        <v>56</v>
      </c>
      <c r="G15" s="180">
        <v>600</v>
      </c>
      <c r="H15" s="180" t="s">
        <v>396</v>
      </c>
    </row>
    <row r="16" spans="1:65" ht="30">
      <c r="A16" s="175">
        <v>207</v>
      </c>
      <c r="B16" s="182" t="s">
        <v>6</v>
      </c>
      <c r="C16" s="183" t="s">
        <v>64</v>
      </c>
      <c r="D16" s="182" t="s">
        <v>65</v>
      </c>
      <c r="E16" s="182" t="s">
        <v>66</v>
      </c>
    </row>
    <row r="17" spans="1:5">
      <c r="A17" s="174">
        <v>208</v>
      </c>
      <c r="B17" s="181" t="s">
        <v>8</v>
      </c>
      <c r="C17" s="181" t="s">
        <v>67</v>
      </c>
      <c r="D17" s="181" t="s">
        <v>55</v>
      </c>
      <c r="E17" s="181" t="s">
        <v>56</v>
      </c>
    </row>
    <row r="18" spans="1:5">
      <c r="A18" s="174">
        <v>209</v>
      </c>
      <c r="B18" s="181" t="s">
        <v>122</v>
      </c>
      <c r="C18" s="181" t="s">
        <v>9</v>
      </c>
      <c r="D18" s="181" t="s">
        <v>55</v>
      </c>
      <c r="E18" s="181" t="s">
        <v>68</v>
      </c>
    </row>
    <row r="19" spans="1:5">
      <c r="A19" s="174">
        <v>210</v>
      </c>
      <c r="B19" s="181" t="s">
        <v>49</v>
      </c>
      <c r="C19" s="181" t="s">
        <v>9</v>
      </c>
      <c r="D19" s="181">
        <v>4</v>
      </c>
      <c r="E19" s="181">
        <v>120</v>
      </c>
    </row>
    <row r="20" spans="1:5">
      <c r="A20" s="174">
        <v>211</v>
      </c>
      <c r="B20" s="181" t="s">
        <v>10</v>
      </c>
      <c r="C20" s="181" t="s">
        <v>69</v>
      </c>
      <c r="D20" s="181" t="s">
        <v>70</v>
      </c>
      <c r="E20" s="181" t="s">
        <v>71</v>
      </c>
    </row>
    <row r="21" spans="1:5">
      <c r="A21" s="176" t="s">
        <v>434</v>
      </c>
      <c r="B21" s="181" t="s">
        <v>23</v>
      </c>
      <c r="C21" s="181" t="s">
        <v>94</v>
      </c>
      <c r="D21" s="181" t="s">
        <v>55</v>
      </c>
      <c r="E21" s="181" t="s">
        <v>81</v>
      </c>
    </row>
    <row r="22" spans="1:5">
      <c r="A22" s="176">
        <v>302</v>
      </c>
      <c r="B22" s="181" t="s">
        <v>24</v>
      </c>
      <c r="C22" s="181" t="s">
        <v>82</v>
      </c>
      <c r="D22" s="181" t="s">
        <v>55</v>
      </c>
      <c r="E22" s="181" t="s">
        <v>83</v>
      </c>
    </row>
    <row r="23" spans="1:5">
      <c r="A23" s="176">
        <v>303</v>
      </c>
      <c r="B23" s="181" t="s">
        <v>95</v>
      </c>
      <c r="C23" s="181" t="s">
        <v>96</v>
      </c>
      <c r="D23" s="181" t="s">
        <v>58</v>
      </c>
      <c r="E23" s="181" t="s">
        <v>56</v>
      </c>
    </row>
    <row r="24" spans="1:5">
      <c r="A24" s="176">
        <v>304</v>
      </c>
      <c r="B24" s="181" t="s">
        <v>97</v>
      </c>
      <c r="C24" s="181" t="s">
        <v>99</v>
      </c>
      <c r="D24" s="181" t="s">
        <v>55</v>
      </c>
      <c r="E24" s="181" t="s">
        <v>56</v>
      </c>
    </row>
    <row r="25" spans="1:5">
      <c r="A25" s="176">
        <v>305</v>
      </c>
      <c r="B25" s="181" t="s">
        <v>7</v>
      </c>
      <c r="C25" s="181" t="s">
        <v>376</v>
      </c>
      <c r="D25" s="181" t="s">
        <v>55</v>
      </c>
      <c r="E25" s="181" t="s">
        <v>56</v>
      </c>
    </row>
    <row r="26" spans="1:5">
      <c r="A26" s="177" t="s">
        <v>435</v>
      </c>
      <c r="B26" s="181" t="s">
        <v>118</v>
      </c>
      <c r="C26" s="181" t="s">
        <v>121</v>
      </c>
      <c r="D26" s="181" t="s">
        <v>58</v>
      </c>
      <c r="E26" s="181" t="s">
        <v>86</v>
      </c>
    </row>
    <row r="27" spans="1:5">
      <c r="A27" s="177" t="s">
        <v>436</v>
      </c>
      <c r="B27" s="181" t="s">
        <v>19</v>
      </c>
      <c r="C27" s="181" t="s">
        <v>85</v>
      </c>
      <c r="D27" s="181" t="s">
        <v>55</v>
      </c>
      <c r="E27" s="181" t="s">
        <v>86</v>
      </c>
    </row>
    <row r="28" spans="1:5">
      <c r="A28" s="177">
        <v>403</v>
      </c>
      <c r="B28" s="181" t="s">
        <v>20</v>
      </c>
      <c r="C28" s="181" t="s">
        <v>85</v>
      </c>
      <c r="D28" s="181" t="s">
        <v>55</v>
      </c>
      <c r="E28" s="181" t="s">
        <v>56</v>
      </c>
    </row>
    <row r="29" spans="1:5">
      <c r="A29" s="178" t="s">
        <v>437</v>
      </c>
      <c r="B29" s="181" t="s">
        <v>13</v>
      </c>
      <c r="C29" s="181" t="s">
        <v>77</v>
      </c>
      <c r="D29" s="181" t="s">
        <v>55</v>
      </c>
      <c r="E29" s="181" t="s">
        <v>56</v>
      </c>
    </row>
    <row r="30" spans="1:5">
      <c r="A30" s="178">
        <v>502</v>
      </c>
      <c r="B30" s="181" t="s">
        <v>16</v>
      </c>
      <c r="C30" s="181" t="s">
        <v>78</v>
      </c>
      <c r="D30" s="181" t="s">
        <v>55</v>
      </c>
      <c r="E30" s="181" t="s">
        <v>56</v>
      </c>
    </row>
    <row r="31" spans="1:5">
      <c r="A31" s="178">
        <v>503</v>
      </c>
      <c r="B31" s="181" t="s">
        <v>14</v>
      </c>
      <c r="C31" s="181" t="s">
        <v>79</v>
      </c>
      <c r="D31" s="181" t="s">
        <v>55</v>
      </c>
      <c r="E31" s="181" t="s">
        <v>56</v>
      </c>
    </row>
    <row r="32" spans="1:5">
      <c r="A32" s="178">
        <v>504.1</v>
      </c>
      <c r="B32" s="181" t="s">
        <v>440</v>
      </c>
      <c r="C32" s="181" t="s">
        <v>377</v>
      </c>
      <c r="D32" s="181" t="s">
        <v>58</v>
      </c>
      <c r="E32" s="181" t="s">
        <v>445</v>
      </c>
    </row>
    <row r="33" spans="1:5">
      <c r="A33" s="178">
        <v>504.2</v>
      </c>
      <c r="B33" s="181" t="s">
        <v>441</v>
      </c>
      <c r="C33" s="181" t="s">
        <v>377</v>
      </c>
      <c r="D33" s="181" t="s">
        <v>55</v>
      </c>
      <c r="E33" s="181" t="s">
        <v>446</v>
      </c>
    </row>
    <row r="34" spans="1:5">
      <c r="A34" s="178" t="s">
        <v>438</v>
      </c>
      <c r="B34" s="181" t="s">
        <v>442</v>
      </c>
      <c r="C34" s="181" t="s">
        <v>377</v>
      </c>
      <c r="D34" s="181" t="s">
        <v>55</v>
      </c>
      <c r="E34" s="181" t="s">
        <v>446</v>
      </c>
    </row>
    <row r="35" spans="1:5">
      <c r="A35" s="178" t="s">
        <v>439</v>
      </c>
      <c r="B35" s="181" t="s">
        <v>443</v>
      </c>
      <c r="C35" s="181" t="s">
        <v>377</v>
      </c>
      <c r="D35" s="181" t="s">
        <v>55</v>
      </c>
      <c r="E35" s="181" t="s">
        <v>446</v>
      </c>
    </row>
    <row r="36" spans="1:5">
      <c r="A36" s="178">
        <v>504.5</v>
      </c>
      <c r="B36" s="181" t="s">
        <v>444</v>
      </c>
      <c r="C36" s="181" t="s">
        <v>377</v>
      </c>
      <c r="D36" s="181" t="s">
        <v>55</v>
      </c>
      <c r="E36" s="181" t="s">
        <v>71</v>
      </c>
    </row>
    <row r="37" spans="1:5">
      <c r="A37" s="178">
        <v>505</v>
      </c>
      <c r="B37" s="181" t="s">
        <v>45</v>
      </c>
      <c r="C37" s="181" t="s">
        <v>80</v>
      </c>
      <c r="D37" s="181" t="s">
        <v>55</v>
      </c>
      <c r="E37" s="181" t="s">
        <v>56</v>
      </c>
    </row>
    <row r="38" spans="1:5">
      <c r="A38" s="178">
        <v>506</v>
      </c>
      <c r="B38" s="181" t="s">
        <v>87</v>
      </c>
      <c r="C38" s="181" t="s">
        <v>79</v>
      </c>
      <c r="D38" s="181" t="s">
        <v>58</v>
      </c>
      <c r="E38" s="181" t="s">
        <v>56</v>
      </c>
    </row>
    <row r="39" spans="1:5">
      <c r="A39" s="179" t="str">
        <f>'600 Automotive'!A4</f>
        <v>601 (103)</v>
      </c>
      <c r="B39" s="181" t="str">
        <f>'600 Automotive'!C4</f>
        <v>Spreadsheet Modeling:
A Comprehensive How-To</v>
      </c>
      <c r="C39" s="181" t="str">
        <f>'600 Automotive'!F4</f>
        <v>Spreadsheet
Basics</v>
      </c>
      <c r="D39" s="181" t="str">
        <f>'600 Automotive'!G4</f>
        <v>1 to 4</v>
      </c>
      <c r="E39" s="181" t="str">
        <f>'600 Automotive'!H4</f>
        <v>60-80</v>
      </c>
    </row>
    <row r="40" spans="1:5" ht="30">
      <c r="A40" s="180" t="str">
        <f>'600 Automotive'!A5</f>
        <v>602
(207)</v>
      </c>
      <c r="B40" s="182" t="str">
        <f>'600 Automotive'!C5</f>
        <v>Angular Motion in Cars</v>
      </c>
      <c r="C40" s="184" t="str">
        <f>'600 Automotive'!F5</f>
        <v>Angular Motion, Newton's Laws, Energy, Power</v>
      </c>
      <c r="D40" s="182" t="str">
        <f>'600 Automotive'!G5</f>
        <v>3 to 4</v>
      </c>
      <c r="E40" s="182" t="str">
        <f>'600 Automotive'!H5</f>
        <v>90-110</v>
      </c>
    </row>
    <row r="41" spans="1:5" ht="45">
      <c r="A41" s="180">
        <f>'600 Automotive'!A6</f>
        <v>603</v>
      </c>
      <c r="B41" s="182" t="str">
        <f>'600 Automotive'!C6</f>
        <v>Passenger Car Fuel Economy Simulation</v>
      </c>
      <c r="C41" s="184" t="str">
        <f>'600 Automotive'!F6</f>
        <v>Angular Motion, Newton's Laws, Energy, Power, 
Automotive Design</v>
      </c>
      <c r="D41" s="182" t="str">
        <f>'600 Automotive'!G6</f>
        <v>2 to 4</v>
      </c>
      <c r="E41" s="182" t="str">
        <f>'600 Automotive'!H6</f>
        <v>90-120</v>
      </c>
    </row>
  </sheetData>
  <mergeCells count="3">
    <mergeCell ref="A8:E8"/>
    <mergeCell ref="G9:H9"/>
    <mergeCell ref="B1:G1"/>
  </mergeCells>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rgb="FFFF0000"/>
  </sheetPr>
  <dimension ref="A1:FP22"/>
  <sheetViews>
    <sheetView zoomScale="75" zoomScaleNormal="75" workbookViewId="0">
      <selection activeCell="A4" sqref="A4"/>
    </sheetView>
  </sheetViews>
  <sheetFormatPr defaultRowHeight="15"/>
  <cols>
    <col min="1" max="1" width="12.7109375" style="11" customWidth="1"/>
    <col min="2" max="2" width="89" style="11" customWidth="1"/>
    <col min="3" max="3" width="23.140625" style="11" bestFit="1" customWidth="1"/>
    <col min="4" max="4" width="65.85546875" style="11" customWidth="1"/>
    <col min="5" max="5" width="60.7109375" style="11" customWidth="1"/>
    <col min="6" max="6" width="17.7109375" style="11" customWidth="1"/>
    <col min="7" max="7" width="49.5703125" style="11" customWidth="1"/>
    <col min="8" max="8" width="12" style="11" customWidth="1"/>
    <col min="9" max="9" width="18.85546875" style="11" bestFit="1" customWidth="1"/>
    <col min="10" max="10" width="79" style="11" customWidth="1"/>
    <col min="11" max="16384" width="9.140625" style="11"/>
  </cols>
  <sheetData>
    <row r="1" spans="1:172" ht="46.5" thickBot="1">
      <c r="A1" s="105"/>
      <c r="B1" s="106" t="s">
        <v>368</v>
      </c>
      <c r="C1" s="190" t="s">
        <v>131</v>
      </c>
      <c r="D1" s="190"/>
      <c r="E1" s="190"/>
      <c r="F1" s="107"/>
      <c r="G1" s="107"/>
      <c r="H1" s="107"/>
      <c r="I1" s="108"/>
    </row>
    <row r="3" spans="1:172" s="79" customFormat="1" ht="48.75" customHeight="1">
      <c r="A3" s="59" t="s">
        <v>340</v>
      </c>
      <c r="B3" s="60" t="s">
        <v>123</v>
      </c>
      <c r="C3" s="60" t="s">
        <v>0</v>
      </c>
      <c r="D3" s="60" t="s">
        <v>25</v>
      </c>
      <c r="E3" s="60" t="s">
        <v>11</v>
      </c>
      <c r="F3" s="166" t="s">
        <v>51</v>
      </c>
      <c r="G3" s="165" t="s">
        <v>413</v>
      </c>
      <c r="H3" s="78" t="s">
        <v>116</v>
      </c>
      <c r="I3" s="78" t="s">
        <v>113</v>
      </c>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row>
    <row r="4" spans="1:172" ht="95.25" customHeight="1">
      <c r="A4" s="63">
        <v>201</v>
      </c>
      <c r="B4" s="13" t="s">
        <v>142</v>
      </c>
      <c r="C4" s="64" t="s">
        <v>1</v>
      </c>
      <c r="D4" s="92" t="s">
        <v>26</v>
      </c>
      <c r="E4" s="13" t="s">
        <v>29</v>
      </c>
      <c r="F4" s="85" t="s">
        <v>54</v>
      </c>
      <c r="G4" s="163" t="s">
        <v>403</v>
      </c>
      <c r="H4" s="63" t="s">
        <v>55</v>
      </c>
      <c r="I4" s="63" t="s">
        <v>56</v>
      </c>
    </row>
    <row r="5" spans="1:172" s="54" customFormat="1" ht="78.75" customHeight="1">
      <c r="A5" s="65">
        <v>202</v>
      </c>
      <c r="B5" s="44" t="s">
        <v>143</v>
      </c>
      <c r="C5" s="66" t="s">
        <v>2</v>
      </c>
      <c r="D5" s="83" t="s">
        <v>358</v>
      </c>
      <c r="E5" s="44" t="s">
        <v>30</v>
      </c>
      <c r="F5" s="87" t="s">
        <v>57</v>
      </c>
      <c r="G5" s="164" t="s">
        <v>404</v>
      </c>
      <c r="H5" s="65" t="s">
        <v>58</v>
      </c>
      <c r="I5" s="65" t="s">
        <v>56</v>
      </c>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row>
    <row r="6" spans="1:172" ht="89.25" customHeight="1">
      <c r="A6" s="63">
        <v>203</v>
      </c>
      <c r="B6" s="13" t="s">
        <v>125</v>
      </c>
      <c r="C6" s="98" t="s">
        <v>3</v>
      </c>
      <c r="D6" s="81" t="s">
        <v>27</v>
      </c>
      <c r="E6" s="13" t="s">
        <v>12</v>
      </c>
      <c r="F6" s="85" t="s">
        <v>57</v>
      </c>
      <c r="G6" s="163" t="s">
        <v>405</v>
      </c>
      <c r="H6" s="63" t="s">
        <v>55</v>
      </c>
      <c r="I6" s="63" t="s">
        <v>59</v>
      </c>
    </row>
    <row r="7" spans="1:172" s="54" customFormat="1" ht="76.5" customHeight="1">
      <c r="A7" s="65">
        <v>204</v>
      </c>
      <c r="B7" s="44" t="s">
        <v>144</v>
      </c>
      <c r="C7" s="66" t="s">
        <v>4</v>
      </c>
      <c r="D7" s="83" t="s">
        <v>357</v>
      </c>
      <c r="E7" s="44" t="s">
        <v>35</v>
      </c>
      <c r="F7" s="87" t="s">
        <v>60</v>
      </c>
      <c r="G7" s="164" t="s">
        <v>405</v>
      </c>
      <c r="H7" s="65" t="s">
        <v>55</v>
      </c>
      <c r="I7" s="65" t="s">
        <v>61</v>
      </c>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row>
    <row r="8" spans="1:172" ht="105">
      <c r="A8" s="63">
        <v>205</v>
      </c>
      <c r="B8" s="13" t="s">
        <v>355</v>
      </c>
      <c r="C8" s="64" t="s">
        <v>5</v>
      </c>
      <c r="D8" s="81" t="s">
        <v>356</v>
      </c>
      <c r="E8" s="13" t="s">
        <v>37</v>
      </c>
      <c r="F8" s="85" t="s">
        <v>62</v>
      </c>
      <c r="G8" s="163" t="s">
        <v>406</v>
      </c>
      <c r="H8" s="63" t="s">
        <v>55</v>
      </c>
      <c r="I8" s="63" t="s">
        <v>56</v>
      </c>
    </row>
    <row r="9" spans="1:172" s="54" customFormat="1" ht="97.5" customHeight="1">
      <c r="A9" s="65">
        <v>206</v>
      </c>
      <c r="B9" s="44" t="s">
        <v>145</v>
      </c>
      <c r="C9" s="66" t="s">
        <v>43</v>
      </c>
      <c r="D9" s="82" t="s">
        <v>44</v>
      </c>
      <c r="E9" s="44" t="s">
        <v>92</v>
      </c>
      <c r="F9" s="87" t="s">
        <v>63</v>
      </c>
      <c r="G9" s="164" t="s">
        <v>407</v>
      </c>
      <c r="H9" s="65" t="s">
        <v>55</v>
      </c>
      <c r="I9" s="65" t="s">
        <v>56</v>
      </c>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row>
    <row r="10" spans="1:172" ht="125.25" customHeight="1">
      <c r="A10" s="85" t="s">
        <v>388</v>
      </c>
      <c r="B10" s="13" t="s">
        <v>124</v>
      </c>
      <c r="C10" s="57" t="s">
        <v>6</v>
      </c>
      <c r="D10" s="92" t="s">
        <v>354</v>
      </c>
      <c r="E10" s="13" t="s">
        <v>31</v>
      </c>
      <c r="F10" s="85" t="s">
        <v>64</v>
      </c>
      <c r="G10" s="163" t="s">
        <v>408</v>
      </c>
      <c r="H10" s="63" t="s">
        <v>65</v>
      </c>
      <c r="I10" s="63" t="s">
        <v>66</v>
      </c>
    </row>
    <row r="11" spans="1:172" s="54" customFormat="1" ht="93" customHeight="1">
      <c r="A11" s="65">
        <v>208</v>
      </c>
      <c r="B11" s="44" t="s">
        <v>146</v>
      </c>
      <c r="C11" s="75" t="s">
        <v>8</v>
      </c>
      <c r="D11" s="93" t="s">
        <v>28</v>
      </c>
      <c r="E11" s="44" t="s">
        <v>36</v>
      </c>
      <c r="F11" s="87" t="s">
        <v>67</v>
      </c>
      <c r="G11" s="164" t="s">
        <v>409</v>
      </c>
      <c r="H11" s="65" t="s">
        <v>55</v>
      </c>
      <c r="I11" s="65" t="s">
        <v>56</v>
      </c>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row>
    <row r="12" spans="1:172" ht="150" customHeight="1">
      <c r="A12" s="63">
        <v>209</v>
      </c>
      <c r="B12" s="13" t="s">
        <v>374</v>
      </c>
      <c r="C12" s="64" t="s">
        <v>122</v>
      </c>
      <c r="D12" s="92" t="s">
        <v>359</v>
      </c>
      <c r="E12" s="13" t="s">
        <v>33</v>
      </c>
      <c r="F12" s="26" t="s">
        <v>9</v>
      </c>
      <c r="G12" s="163" t="s">
        <v>410</v>
      </c>
      <c r="H12" s="63" t="s">
        <v>55</v>
      </c>
      <c r="I12" s="63" t="s">
        <v>68</v>
      </c>
    </row>
    <row r="13" spans="1:172" s="54" customFormat="1" ht="120">
      <c r="A13" s="65">
        <v>210</v>
      </c>
      <c r="B13" s="44" t="s">
        <v>147</v>
      </c>
      <c r="C13" s="66" t="s">
        <v>49</v>
      </c>
      <c r="D13" s="83" t="s">
        <v>50</v>
      </c>
      <c r="E13" s="44" t="s">
        <v>93</v>
      </c>
      <c r="F13" s="151" t="s">
        <v>9</v>
      </c>
      <c r="G13" s="164" t="s">
        <v>411</v>
      </c>
      <c r="H13" s="65">
        <v>4</v>
      </c>
      <c r="I13" s="65">
        <v>120</v>
      </c>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row>
    <row r="14" spans="1:172" ht="90.75" customHeight="1">
      <c r="A14" s="63">
        <v>211</v>
      </c>
      <c r="B14" s="13" t="s">
        <v>148</v>
      </c>
      <c r="C14" s="64" t="s">
        <v>10</v>
      </c>
      <c r="D14" s="92" t="s">
        <v>84</v>
      </c>
      <c r="E14" s="13" t="s">
        <v>34</v>
      </c>
      <c r="F14" s="85" t="s">
        <v>69</v>
      </c>
      <c r="G14" s="163" t="s">
        <v>412</v>
      </c>
      <c r="H14" s="63" t="s">
        <v>70</v>
      </c>
      <c r="I14" s="63" t="s">
        <v>71</v>
      </c>
    </row>
    <row r="16" spans="1:172">
      <c r="F16" s="80" t="s">
        <v>91</v>
      </c>
      <c r="G16" s="80"/>
    </row>
    <row r="18" spans="6:7">
      <c r="F18" s="15" t="s">
        <v>72</v>
      </c>
      <c r="G18" s="77"/>
    </row>
    <row r="19" spans="6:7">
      <c r="F19" s="15" t="s">
        <v>90</v>
      </c>
      <c r="G19" s="77"/>
    </row>
    <row r="20" spans="6:7">
      <c r="F20" s="15" t="s">
        <v>73</v>
      </c>
      <c r="G20" s="77"/>
    </row>
    <row r="21" spans="6:7">
      <c r="F21" s="15" t="s">
        <v>74</v>
      </c>
      <c r="G21" s="77"/>
    </row>
    <row r="22" spans="6:7">
      <c r="F22" s="15" t="s">
        <v>75</v>
      </c>
      <c r="G22" s="77"/>
    </row>
  </sheetData>
  <mergeCells count="1">
    <mergeCell ref="C1:E1"/>
  </mergeCells>
  <phoneticPr fontId="2"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tabColor rgb="FF0070C0"/>
  </sheetPr>
  <dimension ref="A1:AN65"/>
  <sheetViews>
    <sheetView zoomScale="75" zoomScaleNormal="75" workbookViewId="0">
      <selection activeCell="C6" sqref="C6"/>
    </sheetView>
  </sheetViews>
  <sheetFormatPr defaultRowHeight="15"/>
  <cols>
    <col min="1" max="1" width="12.28515625" style="11" customWidth="1"/>
    <col min="2" max="2" width="68.140625" style="11" customWidth="1"/>
    <col min="3" max="3" width="31.5703125" style="11" bestFit="1" customWidth="1"/>
    <col min="4" max="4" width="57.140625" style="11" customWidth="1"/>
    <col min="5" max="5" width="50.85546875" style="11" customWidth="1"/>
    <col min="6" max="6" width="20" style="11" customWidth="1"/>
    <col min="7" max="7" width="32.5703125" style="11" customWidth="1"/>
    <col min="8" max="8" width="11.42578125" style="11" customWidth="1"/>
    <col min="9" max="9" width="14.28515625" style="11" customWidth="1"/>
    <col min="10" max="16384" width="9.140625" style="11"/>
  </cols>
  <sheetData>
    <row r="1" spans="1:40" ht="46.5" thickBot="1">
      <c r="A1" s="109"/>
      <c r="B1" s="110" t="s">
        <v>369</v>
      </c>
      <c r="C1" s="191" t="s">
        <v>129</v>
      </c>
      <c r="D1" s="191"/>
      <c r="E1" s="191"/>
      <c r="F1" s="111"/>
      <c r="G1" s="111"/>
      <c r="H1" s="111"/>
      <c r="I1" s="112"/>
    </row>
    <row r="3" spans="1:40" ht="45" customHeight="1">
      <c r="A3" s="59" t="s">
        <v>340</v>
      </c>
      <c r="B3" s="60" t="s">
        <v>123</v>
      </c>
      <c r="C3" s="73" t="s">
        <v>0</v>
      </c>
      <c r="D3" s="73" t="s">
        <v>135</v>
      </c>
      <c r="E3" s="73" t="s">
        <v>11</v>
      </c>
      <c r="F3" s="69" t="s">
        <v>76</v>
      </c>
      <c r="G3" s="69" t="s">
        <v>413</v>
      </c>
      <c r="H3" s="74" t="s">
        <v>112</v>
      </c>
      <c r="I3" s="74" t="s">
        <v>53</v>
      </c>
    </row>
    <row r="4" spans="1:40" s="54" customFormat="1" ht="96" customHeight="1">
      <c r="A4" s="65">
        <v>301</v>
      </c>
      <c r="B4" s="44" t="s">
        <v>136</v>
      </c>
      <c r="C4" s="75" t="s">
        <v>23</v>
      </c>
      <c r="D4" s="2" t="s">
        <v>375</v>
      </c>
      <c r="E4" s="44" t="s">
        <v>137</v>
      </c>
      <c r="F4" s="65" t="s">
        <v>94</v>
      </c>
      <c r="G4" s="167" t="s">
        <v>414</v>
      </c>
      <c r="H4" s="84" t="s">
        <v>55</v>
      </c>
      <c r="I4" s="65" t="s">
        <v>81</v>
      </c>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76"/>
      <c r="AN4" s="76"/>
    </row>
    <row r="5" spans="1:40" ht="157.5" customHeight="1">
      <c r="A5" s="63">
        <v>302</v>
      </c>
      <c r="B5" s="13" t="s">
        <v>133</v>
      </c>
      <c r="C5" s="64" t="s">
        <v>24</v>
      </c>
      <c r="D5" s="81" t="s">
        <v>140</v>
      </c>
      <c r="E5" s="13" t="s">
        <v>372</v>
      </c>
      <c r="F5" s="63" t="s">
        <v>82</v>
      </c>
      <c r="G5" s="168" t="s">
        <v>415</v>
      </c>
      <c r="H5" s="63" t="s">
        <v>55</v>
      </c>
      <c r="I5" s="63" t="s">
        <v>83</v>
      </c>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77"/>
      <c r="AN5" s="77"/>
    </row>
    <row r="6" spans="1:40" s="54" customFormat="1" ht="156.75" customHeight="1">
      <c r="A6" s="65">
        <v>303</v>
      </c>
      <c r="B6" s="44" t="s">
        <v>149</v>
      </c>
      <c r="C6" s="66" t="s">
        <v>95</v>
      </c>
      <c r="D6" s="82" t="s">
        <v>141</v>
      </c>
      <c r="E6" s="44" t="s">
        <v>138</v>
      </c>
      <c r="F6" s="65" t="s">
        <v>96</v>
      </c>
      <c r="G6" s="167" t="s">
        <v>416</v>
      </c>
      <c r="H6" s="65" t="s">
        <v>58</v>
      </c>
      <c r="I6" s="65" t="s">
        <v>56</v>
      </c>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76"/>
      <c r="AN6" s="76"/>
    </row>
    <row r="7" spans="1:40" ht="132" customHeight="1">
      <c r="A7" s="63">
        <v>304</v>
      </c>
      <c r="B7" s="13" t="s">
        <v>373</v>
      </c>
      <c r="C7" s="64" t="s">
        <v>97</v>
      </c>
      <c r="D7" s="81" t="s">
        <v>98</v>
      </c>
      <c r="E7" s="13" t="s">
        <v>139</v>
      </c>
      <c r="F7" s="85" t="s">
        <v>99</v>
      </c>
      <c r="G7" s="168" t="s">
        <v>417</v>
      </c>
      <c r="H7" s="86" t="s">
        <v>55</v>
      </c>
      <c r="I7" s="63" t="s">
        <v>56</v>
      </c>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77"/>
      <c r="AN7" s="77"/>
    </row>
    <row r="8" spans="1:40" s="54" customFormat="1" ht="155.25" customHeight="1">
      <c r="A8" s="65">
        <v>305</v>
      </c>
      <c r="B8" s="44" t="s">
        <v>134</v>
      </c>
      <c r="C8" s="66" t="s">
        <v>7</v>
      </c>
      <c r="D8" s="83" t="s">
        <v>420</v>
      </c>
      <c r="E8" s="44" t="s">
        <v>32</v>
      </c>
      <c r="F8" s="87" t="s">
        <v>376</v>
      </c>
      <c r="G8" s="167" t="s">
        <v>418</v>
      </c>
      <c r="H8" s="65" t="s">
        <v>55</v>
      </c>
      <c r="I8" s="65" t="s">
        <v>56</v>
      </c>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76"/>
      <c r="AN8" s="76"/>
    </row>
    <row r="9" spans="1:40" ht="140.25" customHeight="1">
      <c r="A9" s="63">
        <v>306</v>
      </c>
      <c r="B9" s="13" t="s">
        <v>423</v>
      </c>
      <c r="C9" s="57" t="s">
        <v>419</v>
      </c>
      <c r="D9" s="81" t="s">
        <v>421</v>
      </c>
      <c r="E9" s="13" t="s">
        <v>422</v>
      </c>
      <c r="F9" s="170" t="s">
        <v>376</v>
      </c>
      <c r="G9" s="169" t="s">
        <v>418</v>
      </c>
      <c r="H9" s="86" t="s">
        <v>65</v>
      </c>
      <c r="I9" s="63" t="s">
        <v>56</v>
      </c>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77"/>
      <c r="AN9" s="77"/>
    </row>
    <row r="10" spans="1:40">
      <c r="E10" s="15" t="s">
        <v>72</v>
      </c>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77"/>
      <c r="AN10" s="77"/>
    </row>
    <row r="11" spans="1:40">
      <c r="E11" s="15" t="s">
        <v>90</v>
      </c>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77"/>
      <c r="AN11" s="77"/>
    </row>
    <row r="12" spans="1:40">
      <c r="E12" s="15" t="s">
        <v>73</v>
      </c>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77"/>
      <c r="AN12" s="77"/>
    </row>
    <row r="13" spans="1:40">
      <c r="E13" s="15" t="s">
        <v>74</v>
      </c>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77"/>
      <c r="AN13" s="77"/>
    </row>
    <row r="14" spans="1:40">
      <c r="E14" s="15" t="s">
        <v>75</v>
      </c>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77"/>
      <c r="AN14" s="77"/>
    </row>
    <row r="15" spans="1:40">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77"/>
      <c r="AN15" s="77"/>
    </row>
    <row r="16" spans="1:40">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77"/>
      <c r="AN16" s="77"/>
    </row>
    <row r="17" spans="10:40">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77"/>
      <c r="AN17" s="77"/>
    </row>
    <row r="18" spans="10:40">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77"/>
      <c r="AN18" s="77"/>
    </row>
    <row r="19" spans="10:40">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77"/>
      <c r="AN19" s="77"/>
    </row>
    <row r="20" spans="10:40">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77"/>
      <c r="AN20" s="77"/>
    </row>
    <row r="21" spans="10:40">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77"/>
      <c r="AN21" s="77"/>
    </row>
    <row r="22" spans="10:40">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77"/>
      <c r="AN22" s="77"/>
    </row>
    <row r="23" spans="10:40">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77"/>
      <c r="AN23" s="77"/>
    </row>
    <row r="24" spans="10:40">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row>
    <row r="25" spans="10:40">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row>
    <row r="26" spans="10:40">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row>
    <row r="27" spans="10:40">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row>
    <row r="28" spans="10:40">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row>
    <row r="29" spans="10:40">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row>
    <row r="30" spans="10:40">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row>
    <row r="31" spans="10:40">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row>
    <row r="32" spans="10:40">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row>
    <row r="33" spans="10:40">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row>
    <row r="34" spans="10:40">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row>
    <row r="35" spans="10:40">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row>
    <row r="36" spans="10:40">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row>
    <row r="37" spans="10:40">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row>
    <row r="38" spans="10:40">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row>
    <row r="39" spans="10:40">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row>
    <row r="40" spans="10:40">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row>
    <row r="41" spans="10:40">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row>
    <row r="42" spans="10:40">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row>
    <row r="43" spans="10:40">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row>
    <row r="44" spans="10:40">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row>
    <row r="45" spans="10:40">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row>
    <row r="46" spans="10:40">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row>
    <row r="47" spans="10:40">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row>
    <row r="48" spans="10:40">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row>
    <row r="49" spans="10:40">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row>
    <row r="50" spans="10:40">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row>
    <row r="51" spans="10:40">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row>
    <row r="52" spans="10:40">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row>
    <row r="53" spans="10:40">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row>
    <row r="54" spans="10:40">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row>
    <row r="55" spans="10:40">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row>
    <row r="56" spans="10:40">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row>
    <row r="57" spans="10:40">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N57" s="77"/>
    </row>
    <row r="58" spans="10:40">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7"/>
      <c r="AM58" s="77"/>
      <c r="AN58" s="77"/>
    </row>
    <row r="59" spans="10:40">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c r="AK59" s="77"/>
      <c r="AL59" s="77"/>
      <c r="AM59" s="77"/>
      <c r="AN59" s="77"/>
    </row>
    <row r="60" spans="10:40">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77"/>
    </row>
    <row r="61" spans="10:40">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row>
    <row r="62" spans="10:40">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77"/>
      <c r="AL62" s="77"/>
      <c r="AM62" s="77"/>
      <c r="AN62" s="77"/>
    </row>
    <row r="63" spans="10:40">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c r="AK63" s="77"/>
      <c r="AL63" s="77"/>
      <c r="AM63" s="77"/>
      <c r="AN63" s="77"/>
    </row>
    <row r="64" spans="10:40">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row>
    <row r="65" spans="10:40">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row>
  </sheetData>
  <mergeCells count="1">
    <mergeCell ref="C1:E1"/>
  </mergeCells>
  <phoneticPr fontId="2"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sheetPr>
    <tabColor rgb="FF00B050"/>
  </sheetPr>
  <dimension ref="A1:I12"/>
  <sheetViews>
    <sheetView zoomScale="75" zoomScaleNormal="75" workbookViewId="0"/>
  </sheetViews>
  <sheetFormatPr defaultRowHeight="15"/>
  <cols>
    <col min="1" max="1" width="10" style="11" customWidth="1"/>
    <col min="2" max="2" width="70.85546875" style="11" customWidth="1"/>
    <col min="3" max="3" width="28.5703125" style="11" bestFit="1" customWidth="1"/>
    <col min="4" max="4" width="58.28515625" style="11" customWidth="1"/>
    <col min="5" max="5" width="51.7109375" style="11" customWidth="1"/>
    <col min="6" max="6" width="14.140625" style="11" bestFit="1" customWidth="1"/>
    <col min="7" max="7" width="42.85546875" style="11" customWidth="1"/>
    <col min="8" max="8" width="13.140625" style="11" bestFit="1" customWidth="1"/>
    <col min="9" max="9" width="14.7109375" style="11" bestFit="1" customWidth="1"/>
    <col min="10" max="10" width="30.7109375" style="11" customWidth="1"/>
    <col min="11" max="16384" width="9.140625" style="11"/>
  </cols>
  <sheetData>
    <row r="1" spans="1:9" ht="46.5" thickBot="1">
      <c r="A1" s="113"/>
      <c r="B1" s="114" t="s">
        <v>370</v>
      </c>
      <c r="C1" s="192" t="s">
        <v>132</v>
      </c>
      <c r="D1" s="192"/>
      <c r="E1" s="192"/>
      <c r="F1" s="115"/>
      <c r="G1" s="115"/>
      <c r="H1" s="115"/>
      <c r="I1" s="116"/>
    </row>
    <row r="3" spans="1:9" ht="45" customHeight="1">
      <c r="A3" s="59" t="s">
        <v>340</v>
      </c>
      <c r="B3" s="60" t="s">
        <v>123</v>
      </c>
      <c r="C3" s="68" t="s">
        <v>0</v>
      </c>
      <c r="D3" s="68" t="s">
        <v>40</v>
      </c>
      <c r="E3" s="68" t="s">
        <v>11</v>
      </c>
      <c r="F3" s="69" t="s">
        <v>76</v>
      </c>
      <c r="G3" s="69" t="s">
        <v>413</v>
      </c>
      <c r="H3" s="69" t="s">
        <v>52</v>
      </c>
      <c r="I3" s="70" t="s">
        <v>113</v>
      </c>
    </row>
    <row r="4" spans="1:9" s="51" customFormat="1" ht="93.75" customHeight="1">
      <c r="A4" s="71">
        <v>401</v>
      </c>
      <c r="B4" s="72" t="s">
        <v>126</v>
      </c>
      <c r="C4" s="64" t="s">
        <v>118</v>
      </c>
      <c r="D4" s="81" t="s">
        <v>119</v>
      </c>
      <c r="E4" s="13" t="s">
        <v>120</v>
      </c>
      <c r="F4" s="63" t="s">
        <v>121</v>
      </c>
      <c r="G4" s="13" t="s">
        <v>424</v>
      </c>
      <c r="H4" s="86" t="s">
        <v>58</v>
      </c>
      <c r="I4" s="63" t="s">
        <v>86</v>
      </c>
    </row>
    <row r="5" spans="1:9" s="54" customFormat="1" ht="117" customHeight="1">
      <c r="A5" s="65">
        <v>402</v>
      </c>
      <c r="B5" s="44" t="s">
        <v>128</v>
      </c>
      <c r="C5" s="75" t="s">
        <v>19</v>
      </c>
      <c r="D5" s="83" t="s">
        <v>41</v>
      </c>
      <c r="E5" s="44" t="s">
        <v>21</v>
      </c>
      <c r="F5" s="65" t="s">
        <v>85</v>
      </c>
      <c r="G5" s="44" t="s">
        <v>425</v>
      </c>
      <c r="H5" s="84" t="s">
        <v>55</v>
      </c>
      <c r="I5" s="65" t="s">
        <v>86</v>
      </c>
    </row>
    <row r="6" spans="1:9" ht="106.5" customHeight="1">
      <c r="A6" s="63">
        <v>403</v>
      </c>
      <c r="B6" s="13" t="s">
        <v>127</v>
      </c>
      <c r="C6" s="57" t="s">
        <v>20</v>
      </c>
      <c r="D6" s="92" t="s">
        <v>42</v>
      </c>
      <c r="E6" s="13" t="s">
        <v>22</v>
      </c>
      <c r="F6" s="63" t="s">
        <v>85</v>
      </c>
      <c r="G6" s="13" t="s">
        <v>426</v>
      </c>
      <c r="H6" s="63" t="s">
        <v>55</v>
      </c>
      <c r="I6" s="63" t="s">
        <v>56</v>
      </c>
    </row>
    <row r="8" spans="1:9">
      <c r="E8" s="15" t="s">
        <v>72</v>
      </c>
    </row>
    <row r="9" spans="1:9">
      <c r="E9" s="15" t="s">
        <v>90</v>
      </c>
    </row>
    <row r="10" spans="1:9">
      <c r="E10" s="15" t="s">
        <v>73</v>
      </c>
    </row>
    <row r="11" spans="1:9">
      <c r="E11" s="15" t="s">
        <v>74</v>
      </c>
    </row>
    <row r="12" spans="1:9">
      <c r="E12" s="15" t="s">
        <v>75</v>
      </c>
    </row>
  </sheetData>
  <mergeCells count="1">
    <mergeCell ref="C1:E1"/>
  </mergeCells>
  <phoneticPr fontId="2"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sheetPr>
    <tabColor rgb="FF7030A0"/>
  </sheetPr>
  <dimension ref="A1:L15"/>
  <sheetViews>
    <sheetView zoomScale="75" zoomScaleNormal="75" workbookViewId="0"/>
  </sheetViews>
  <sheetFormatPr defaultRowHeight="15"/>
  <cols>
    <col min="1" max="1" width="13" style="11" customWidth="1"/>
    <col min="2" max="2" width="75.42578125" style="11" customWidth="1"/>
    <col min="3" max="3" width="40.140625" style="11" bestFit="1" customWidth="1"/>
    <col min="4" max="4" width="54.28515625" style="11" customWidth="1"/>
    <col min="5" max="5" width="49.85546875" style="11" customWidth="1"/>
    <col min="6" max="6" width="22" style="11" customWidth="1"/>
    <col min="7" max="7" width="45.85546875" style="11" customWidth="1"/>
    <col min="8" max="8" width="12" style="11" bestFit="1" customWidth="1"/>
    <col min="9" max="9" width="14.7109375" style="11" bestFit="1" customWidth="1"/>
    <col min="10" max="16384" width="9.140625" style="11"/>
  </cols>
  <sheetData>
    <row r="1" spans="1:12" ht="46.5" thickBot="1">
      <c r="A1" s="117"/>
      <c r="B1" s="173" t="s">
        <v>371</v>
      </c>
      <c r="C1" s="193" t="s">
        <v>130</v>
      </c>
      <c r="D1" s="193"/>
      <c r="E1" s="193"/>
      <c r="F1" s="118"/>
      <c r="G1" s="118"/>
      <c r="H1" s="118"/>
      <c r="I1" s="119"/>
    </row>
    <row r="3" spans="1:12" s="62" customFormat="1" ht="42.75" customHeight="1">
      <c r="A3" s="59" t="s">
        <v>340</v>
      </c>
      <c r="B3" s="60" t="s">
        <v>123</v>
      </c>
      <c r="C3" s="60" t="s">
        <v>0</v>
      </c>
      <c r="D3" s="60" t="s">
        <v>25</v>
      </c>
      <c r="E3" s="60" t="s">
        <v>11</v>
      </c>
      <c r="F3" s="61" t="s">
        <v>76</v>
      </c>
      <c r="G3" s="171" t="s">
        <v>413</v>
      </c>
      <c r="H3" s="61" t="s">
        <v>114</v>
      </c>
      <c r="I3" s="61" t="s">
        <v>113</v>
      </c>
    </row>
    <row r="4" spans="1:12" ht="83.25" customHeight="1">
      <c r="A4" s="63">
        <v>501</v>
      </c>
      <c r="B4" s="13" t="s">
        <v>336</v>
      </c>
      <c r="C4" s="57" t="s">
        <v>13</v>
      </c>
      <c r="D4" s="96" t="s">
        <v>115</v>
      </c>
      <c r="E4" s="1" t="s">
        <v>15</v>
      </c>
      <c r="F4" s="63" t="s">
        <v>77</v>
      </c>
      <c r="G4" s="1" t="s">
        <v>427</v>
      </c>
      <c r="H4" s="86" t="s">
        <v>55</v>
      </c>
      <c r="I4" s="63" t="s">
        <v>56</v>
      </c>
    </row>
    <row r="5" spans="1:12" s="54" customFormat="1" ht="75" customHeight="1">
      <c r="A5" s="65">
        <v>502</v>
      </c>
      <c r="B5" s="44" t="s">
        <v>341</v>
      </c>
      <c r="C5" s="75" t="s">
        <v>16</v>
      </c>
      <c r="D5" s="97" t="s">
        <v>38</v>
      </c>
      <c r="E5" s="3" t="s">
        <v>17</v>
      </c>
      <c r="F5" s="65" t="s">
        <v>78</v>
      </c>
      <c r="G5" s="3" t="s">
        <v>428</v>
      </c>
      <c r="H5" s="65" t="s">
        <v>55</v>
      </c>
      <c r="I5" s="65" t="s">
        <v>56</v>
      </c>
    </row>
    <row r="6" spans="1:12" ht="81" customHeight="1">
      <c r="A6" s="63">
        <v>503</v>
      </c>
      <c r="B6" s="13" t="s">
        <v>342</v>
      </c>
      <c r="C6" s="57" t="s">
        <v>14</v>
      </c>
      <c r="D6" s="96" t="s">
        <v>39</v>
      </c>
      <c r="E6" s="1" t="s">
        <v>18</v>
      </c>
      <c r="F6" s="63" t="s">
        <v>79</v>
      </c>
      <c r="G6" s="1" t="s">
        <v>424</v>
      </c>
      <c r="H6" s="63" t="s">
        <v>55</v>
      </c>
      <c r="I6" s="63" t="s">
        <v>56</v>
      </c>
    </row>
    <row r="7" spans="1:12" s="54" customFormat="1" ht="93.75" customHeight="1">
      <c r="A7" s="172" t="s">
        <v>432</v>
      </c>
      <c r="B7" s="44" t="s">
        <v>345</v>
      </c>
      <c r="C7" s="100" t="s">
        <v>431</v>
      </c>
      <c r="D7" s="97" t="s">
        <v>343</v>
      </c>
      <c r="E7" s="3" t="s">
        <v>46</v>
      </c>
      <c r="F7" s="87" t="s">
        <v>377</v>
      </c>
      <c r="G7" s="3" t="s">
        <v>429</v>
      </c>
      <c r="H7" s="65" t="s">
        <v>55</v>
      </c>
      <c r="I7" s="65" t="s">
        <v>378</v>
      </c>
      <c r="J7" s="194" t="s">
        <v>379</v>
      </c>
      <c r="K7" s="195"/>
      <c r="L7" s="196"/>
    </row>
    <row r="8" spans="1:12" ht="81.75" customHeight="1">
      <c r="A8" s="63">
        <v>505</v>
      </c>
      <c r="B8" s="13" t="s">
        <v>344</v>
      </c>
      <c r="C8" s="101" t="s">
        <v>45</v>
      </c>
      <c r="D8" s="96" t="s">
        <v>48</v>
      </c>
      <c r="E8" s="1" t="s">
        <v>47</v>
      </c>
      <c r="F8" s="89" t="s">
        <v>80</v>
      </c>
      <c r="G8" s="1" t="s">
        <v>430</v>
      </c>
      <c r="H8" s="63" t="s">
        <v>55</v>
      </c>
      <c r="I8" s="89" t="s">
        <v>56</v>
      </c>
    </row>
    <row r="9" spans="1:12" s="54" customFormat="1" ht="81.75" customHeight="1">
      <c r="A9" s="65">
        <v>506</v>
      </c>
      <c r="B9" s="44" t="s">
        <v>346</v>
      </c>
      <c r="C9" s="75" t="s">
        <v>87</v>
      </c>
      <c r="D9" s="97" t="s">
        <v>88</v>
      </c>
      <c r="E9" s="3" t="s">
        <v>89</v>
      </c>
      <c r="F9" s="65" t="s">
        <v>79</v>
      </c>
      <c r="G9" s="3" t="s">
        <v>424</v>
      </c>
      <c r="H9" s="65" t="s">
        <v>58</v>
      </c>
      <c r="I9" s="65" t="s">
        <v>56</v>
      </c>
    </row>
    <row r="11" spans="1:12">
      <c r="C11" s="67"/>
      <c r="E11" s="15" t="s">
        <v>72</v>
      </c>
    </row>
    <row r="12" spans="1:12">
      <c r="E12" s="15" t="s">
        <v>90</v>
      </c>
    </row>
    <row r="13" spans="1:12">
      <c r="E13" s="15" t="s">
        <v>73</v>
      </c>
    </row>
    <row r="14" spans="1:12">
      <c r="E14" s="15" t="s">
        <v>74</v>
      </c>
    </row>
    <row r="15" spans="1:12">
      <c r="E15" s="15" t="s">
        <v>75</v>
      </c>
    </row>
  </sheetData>
  <mergeCells count="2">
    <mergeCell ref="C1:E1"/>
    <mergeCell ref="J7:L7"/>
  </mergeCells>
  <phoneticPr fontId="2" type="noConversion"/>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sheetPr>
    <tabColor theme="4" tint="-0.249977111117893"/>
  </sheetPr>
  <dimension ref="A1:FO8"/>
  <sheetViews>
    <sheetView zoomScale="75" zoomScaleNormal="75" workbookViewId="0">
      <selection activeCell="C10" sqref="C10"/>
    </sheetView>
  </sheetViews>
  <sheetFormatPr defaultRowHeight="15"/>
  <cols>
    <col min="1" max="1" width="10.42578125" customWidth="1"/>
    <col min="2" max="2" width="64.42578125" customWidth="1"/>
    <col min="3" max="3" width="46.28515625" bestFit="1" customWidth="1"/>
    <col min="4" max="4" width="48.5703125" customWidth="1"/>
    <col min="5" max="5" width="40.42578125" customWidth="1"/>
    <col min="6" max="6" width="26.140625" customWidth="1"/>
    <col min="7" max="7" width="12.28515625" customWidth="1"/>
    <col min="8" max="8" width="13.42578125" bestFit="1" customWidth="1"/>
  </cols>
  <sheetData>
    <row r="1" spans="1:171" ht="46.5" customHeight="1" thickBot="1">
      <c r="A1" s="120"/>
      <c r="B1" s="121" t="s">
        <v>386</v>
      </c>
      <c r="C1" s="197" t="s">
        <v>366</v>
      </c>
      <c r="D1" s="197"/>
      <c r="E1" s="197"/>
      <c r="F1" s="197"/>
      <c r="G1" s="122"/>
      <c r="H1" s="123"/>
    </row>
    <row r="3" spans="1:171" s="5" customFormat="1" ht="48.75" customHeight="1">
      <c r="A3" s="29" t="s">
        <v>340</v>
      </c>
      <c r="B3" s="6" t="s">
        <v>123</v>
      </c>
      <c r="C3" s="6" t="s">
        <v>0</v>
      </c>
      <c r="D3" s="6" t="s">
        <v>362</v>
      </c>
      <c r="E3" s="6" t="s">
        <v>11</v>
      </c>
      <c r="F3" s="7" t="s">
        <v>51</v>
      </c>
      <c r="G3" s="8" t="s">
        <v>116</v>
      </c>
      <c r="H3" s="8" t="s">
        <v>113</v>
      </c>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row>
    <row r="4" spans="1:171" ht="90" customHeight="1">
      <c r="A4" s="35" t="s">
        <v>380</v>
      </c>
      <c r="B4" s="41" t="s">
        <v>381</v>
      </c>
      <c r="C4" s="102" t="s">
        <v>101</v>
      </c>
      <c r="D4" s="38" t="s">
        <v>110</v>
      </c>
      <c r="E4" s="36" t="s">
        <v>111</v>
      </c>
      <c r="F4" s="87" t="s">
        <v>108</v>
      </c>
      <c r="G4" s="87" t="s">
        <v>58</v>
      </c>
      <c r="H4" s="87" t="s">
        <v>56</v>
      </c>
    </row>
    <row r="5" spans="1:171" ht="113.25" customHeight="1">
      <c r="A5" s="146" t="s">
        <v>387</v>
      </c>
      <c r="B5" s="30" t="s">
        <v>124</v>
      </c>
      <c r="C5" s="103" t="s">
        <v>6</v>
      </c>
      <c r="D5" s="39" t="s">
        <v>354</v>
      </c>
      <c r="E5" s="37" t="s">
        <v>31</v>
      </c>
      <c r="F5" s="88" t="s">
        <v>64</v>
      </c>
      <c r="G5" s="88" t="s">
        <v>65</v>
      </c>
      <c r="H5" s="88" t="s">
        <v>66</v>
      </c>
    </row>
    <row r="6" spans="1:171" ht="92.25" customHeight="1">
      <c r="A6" s="42">
        <v>603</v>
      </c>
      <c r="B6" s="41" t="s">
        <v>365</v>
      </c>
      <c r="C6" s="104" t="s">
        <v>347</v>
      </c>
      <c r="D6" s="38" t="s">
        <v>360</v>
      </c>
      <c r="E6" s="36" t="s">
        <v>361</v>
      </c>
      <c r="F6" s="90" t="s">
        <v>364</v>
      </c>
      <c r="G6" s="87" t="s">
        <v>55</v>
      </c>
      <c r="H6" s="87" t="s">
        <v>363</v>
      </c>
    </row>
    <row r="7" spans="1:171">
      <c r="D7" s="31"/>
      <c r="E7" s="31"/>
      <c r="F7" s="31"/>
    </row>
    <row r="8" spans="1:171">
      <c r="D8" s="31"/>
      <c r="E8" s="31"/>
      <c r="F8" s="31"/>
    </row>
  </sheetData>
  <mergeCells count="1">
    <mergeCell ref="C1:F1"/>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I103"/>
  <sheetViews>
    <sheetView tabSelected="1" zoomScale="85" zoomScaleNormal="85" workbookViewId="0">
      <pane ySplit="2" topLeftCell="A3" activePane="bottomLeft" state="frozen"/>
      <selection activeCell="C1" sqref="C1"/>
      <selection pane="bottomLeft" activeCell="M116" sqref="M116"/>
    </sheetView>
  </sheetViews>
  <sheetFormatPr defaultRowHeight="15"/>
  <cols>
    <col min="1" max="1" width="11.7109375" style="11" customWidth="1"/>
    <col min="2" max="2" width="11.28515625" style="11" customWidth="1"/>
    <col min="3" max="3" width="13.7109375" style="11" customWidth="1"/>
    <col min="4" max="4" width="75.85546875" style="24" customWidth="1"/>
    <col min="5" max="5" width="18" style="24" customWidth="1"/>
    <col min="6" max="24" width="12.7109375" style="11" customWidth="1"/>
    <col min="25" max="25" width="12.7109375" customWidth="1"/>
  </cols>
  <sheetData>
    <row r="1" spans="1:28" ht="32.25" customHeight="1" thickBot="1">
      <c r="A1" s="200" t="s">
        <v>385</v>
      </c>
      <c r="B1" s="201"/>
      <c r="C1" s="201"/>
      <c r="D1" s="201"/>
      <c r="E1" s="201"/>
      <c r="F1" s="202"/>
      <c r="G1" s="203"/>
      <c r="H1" s="203"/>
      <c r="I1" s="203"/>
      <c r="J1" s="203"/>
      <c r="K1" s="203"/>
      <c r="L1" s="203"/>
      <c r="M1" s="203"/>
      <c r="N1" s="203"/>
      <c r="O1" s="203"/>
      <c r="P1" s="203"/>
      <c r="Q1" s="203"/>
      <c r="R1" s="203"/>
      <c r="S1" s="203"/>
      <c r="T1" s="203"/>
      <c r="U1" s="203"/>
      <c r="V1" s="203"/>
      <c r="W1" s="203"/>
      <c r="X1" s="203"/>
    </row>
    <row r="2" spans="1:28" ht="44.25" customHeight="1">
      <c r="A2" s="126" t="s">
        <v>150</v>
      </c>
      <c r="B2" s="127" t="s">
        <v>151</v>
      </c>
      <c r="C2" s="127" t="s">
        <v>152</v>
      </c>
      <c r="D2" s="127" t="s">
        <v>153</v>
      </c>
      <c r="E2" s="128" t="s">
        <v>335</v>
      </c>
      <c r="F2" s="129" t="s">
        <v>118</v>
      </c>
      <c r="G2" s="129" t="s">
        <v>19</v>
      </c>
      <c r="H2" s="129" t="s">
        <v>20</v>
      </c>
      <c r="I2" s="129" t="s">
        <v>23</v>
      </c>
      <c r="J2" s="129" t="s">
        <v>24</v>
      </c>
      <c r="K2" s="129" t="s">
        <v>95</v>
      </c>
      <c r="L2" s="129" t="s">
        <v>97</v>
      </c>
      <c r="M2" s="129" t="s">
        <v>7</v>
      </c>
      <c r="N2" s="129" t="s">
        <v>1</v>
      </c>
      <c r="O2" s="129" t="s">
        <v>2</v>
      </c>
      <c r="P2" s="129" t="s">
        <v>3</v>
      </c>
      <c r="Q2" s="129" t="s">
        <v>4</v>
      </c>
      <c r="R2" s="129" t="s">
        <v>5</v>
      </c>
      <c r="S2" s="129" t="s">
        <v>43</v>
      </c>
      <c r="T2" s="129" t="s">
        <v>6</v>
      </c>
      <c r="U2" s="129" t="s">
        <v>337</v>
      </c>
      <c r="V2" s="129" t="s">
        <v>122</v>
      </c>
      <c r="W2" s="129" t="s">
        <v>49</v>
      </c>
      <c r="X2" s="129" t="s">
        <v>10</v>
      </c>
      <c r="Y2" s="130" t="s">
        <v>347</v>
      </c>
    </row>
    <row r="3" spans="1:28" ht="35.25">
      <c r="A3" s="131" t="s">
        <v>154</v>
      </c>
      <c r="B3" s="14" t="s">
        <v>155</v>
      </c>
      <c r="C3" s="30" t="s">
        <v>156</v>
      </c>
      <c r="D3" s="13" t="s">
        <v>157</v>
      </c>
      <c r="E3" s="26">
        <f>COUNTIF(F3:Z3,"x")</f>
        <v>0</v>
      </c>
      <c r="F3" s="15"/>
      <c r="G3" s="16"/>
      <c r="H3" s="15"/>
      <c r="I3" s="16"/>
      <c r="J3" s="15"/>
      <c r="K3" s="16"/>
      <c r="L3" s="15"/>
      <c r="M3" s="16"/>
      <c r="N3" s="15"/>
      <c r="O3" s="16"/>
      <c r="P3" s="15"/>
      <c r="Q3" s="16"/>
      <c r="R3" s="15"/>
      <c r="S3" s="17"/>
      <c r="T3" s="15"/>
      <c r="U3" s="16"/>
      <c r="V3" s="15"/>
      <c r="W3" s="16"/>
      <c r="X3" s="15"/>
      <c r="Y3" s="132"/>
      <c r="AB3">
        <f>COUNTIF((E3:E76),0)</f>
        <v>35</v>
      </c>
    </row>
    <row r="4" spans="1:28" ht="45">
      <c r="A4" s="131" t="s">
        <v>158</v>
      </c>
      <c r="B4" s="14" t="s">
        <v>155</v>
      </c>
      <c r="C4" s="30" t="s">
        <v>156</v>
      </c>
      <c r="D4" s="13" t="s">
        <v>159</v>
      </c>
      <c r="E4" s="26">
        <f t="shared" ref="E4:E67" si="0">COUNTIF(F4:Z4,"x")</f>
        <v>1</v>
      </c>
      <c r="F4" s="15"/>
      <c r="G4" s="16"/>
      <c r="H4" s="15"/>
      <c r="I4" s="16"/>
      <c r="J4" s="15"/>
      <c r="K4" s="16"/>
      <c r="L4" s="18" t="s">
        <v>328</v>
      </c>
      <c r="M4" s="16"/>
      <c r="N4" s="15"/>
      <c r="O4" s="16"/>
      <c r="P4" s="15"/>
      <c r="Q4" s="16"/>
      <c r="R4" s="15"/>
      <c r="S4" s="17"/>
      <c r="T4" s="15"/>
      <c r="U4" s="16"/>
      <c r="V4" s="15"/>
      <c r="W4" s="16"/>
      <c r="X4" s="15"/>
      <c r="Y4" s="132"/>
    </row>
    <row r="5" spans="1:28" ht="35.25">
      <c r="A5" s="131" t="s">
        <v>160</v>
      </c>
      <c r="B5" s="14" t="s">
        <v>155</v>
      </c>
      <c r="C5" s="30" t="s">
        <v>156</v>
      </c>
      <c r="D5" s="13" t="s">
        <v>161</v>
      </c>
      <c r="E5" s="26">
        <f t="shared" si="0"/>
        <v>3</v>
      </c>
      <c r="F5" s="15"/>
      <c r="G5" s="16"/>
      <c r="H5" s="15"/>
      <c r="I5" s="16"/>
      <c r="J5" s="15"/>
      <c r="K5" s="17" t="s">
        <v>328</v>
      </c>
      <c r="L5" s="15"/>
      <c r="M5" s="16"/>
      <c r="N5" s="15"/>
      <c r="O5" s="16"/>
      <c r="P5" s="15"/>
      <c r="Q5" s="16"/>
      <c r="R5" s="15"/>
      <c r="S5" s="17"/>
      <c r="T5" s="15"/>
      <c r="U5" s="16"/>
      <c r="V5" s="18" t="s">
        <v>328</v>
      </c>
      <c r="W5" s="17" t="s">
        <v>328</v>
      </c>
      <c r="X5" s="15"/>
      <c r="Y5" s="132"/>
    </row>
    <row r="6" spans="1:28" ht="35.25">
      <c r="A6" s="131" t="s">
        <v>162</v>
      </c>
      <c r="B6" s="14" t="s">
        <v>155</v>
      </c>
      <c r="C6" s="30" t="s">
        <v>156</v>
      </c>
      <c r="D6" s="13" t="s">
        <v>163</v>
      </c>
      <c r="E6" s="26">
        <f t="shared" si="0"/>
        <v>3</v>
      </c>
      <c r="F6" s="15"/>
      <c r="G6" s="16"/>
      <c r="H6" s="15"/>
      <c r="I6" s="16"/>
      <c r="J6" s="15"/>
      <c r="K6" s="16"/>
      <c r="L6" s="15"/>
      <c r="M6" s="16"/>
      <c r="N6" s="15"/>
      <c r="O6" s="16"/>
      <c r="P6" s="15"/>
      <c r="Q6" s="16"/>
      <c r="R6" s="15"/>
      <c r="S6" s="17"/>
      <c r="T6" s="15"/>
      <c r="U6" s="16"/>
      <c r="V6" s="18" t="s">
        <v>328</v>
      </c>
      <c r="W6" s="17" t="s">
        <v>328</v>
      </c>
      <c r="X6" s="15"/>
      <c r="Y6" s="132" t="s">
        <v>328</v>
      </c>
    </row>
    <row r="7" spans="1:28" ht="45">
      <c r="A7" s="131" t="s">
        <v>164</v>
      </c>
      <c r="B7" s="14" t="s">
        <v>155</v>
      </c>
      <c r="C7" s="30" t="s">
        <v>156</v>
      </c>
      <c r="D7" s="13" t="s">
        <v>165</v>
      </c>
      <c r="E7" s="26">
        <f t="shared" si="0"/>
        <v>0</v>
      </c>
      <c r="F7" s="15"/>
      <c r="G7" s="16"/>
      <c r="H7" s="15"/>
      <c r="I7" s="16"/>
      <c r="J7" s="15"/>
      <c r="K7" s="16"/>
      <c r="L7" s="15"/>
      <c r="M7" s="16"/>
      <c r="N7" s="15"/>
      <c r="O7" s="16"/>
      <c r="P7" s="15"/>
      <c r="Q7" s="16"/>
      <c r="R7" s="15"/>
      <c r="S7" s="17"/>
      <c r="T7" s="15"/>
      <c r="U7" s="16"/>
      <c r="V7" s="15"/>
      <c r="W7" s="16"/>
      <c r="X7" s="15"/>
      <c r="Y7" s="132"/>
    </row>
    <row r="8" spans="1:28" ht="35.25">
      <c r="A8" s="131" t="s">
        <v>166</v>
      </c>
      <c r="B8" s="14" t="s">
        <v>155</v>
      </c>
      <c r="C8" s="30" t="s">
        <v>156</v>
      </c>
      <c r="D8" s="13" t="s">
        <v>167</v>
      </c>
      <c r="E8" s="26">
        <f t="shared" si="0"/>
        <v>0</v>
      </c>
      <c r="F8" s="15"/>
      <c r="G8" s="16"/>
      <c r="H8" s="15"/>
      <c r="I8" s="16"/>
      <c r="J8" s="15"/>
      <c r="K8" s="16"/>
      <c r="L8" s="15"/>
      <c r="M8" s="16"/>
      <c r="N8" s="15"/>
      <c r="O8" s="16"/>
      <c r="P8" s="15"/>
      <c r="Q8" s="16"/>
      <c r="R8" s="15"/>
      <c r="S8" s="17"/>
      <c r="T8" s="15"/>
      <c r="U8" s="16"/>
      <c r="V8" s="15"/>
      <c r="W8" s="16"/>
      <c r="X8" s="15"/>
      <c r="Y8" s="132"/>
    </row>
    <row r="9" spans="1:28" ht="53.25" customHeight="1">
      <c r="A9" s="131" t="s">
        <v>168</v>
      </c>
      <c r="B9" s="14" t="s">
        <v>155</v>
      </c>
      <c r="C9" s="30" t="s">
        <v>156</v>
      </c>
      <c r="D9" s="13" t="s">
        <v>169</v>
      </c>
      <c r="E9" s="26">
        <f t="shared" si="0"/>
        <v>2</v>
      </c>
      <c r="F9" s="15"/>
      <c r="G9" s="16"/>
      <c r="H9" s="15"/>
      <c r="I9" s="17" t="s">
        <v>328</v>
      </c>
      <c r="J9" s="18" t="s">
        <v>328</v>
      </c>
      <c r="K9" s="16"/>
      <c r="L9" s="15"/>
      <c r="M9" s="16"/>
      <c r="N9" s="15"/>
      <c r="O9" s="16"/>
      <c r="P9" s="15"/>
      <c r="Q9" s="16"/>
      <c r="R9" s="15"/>
      <c r="S9" s="17"/>
      <c r="T9" s="15"/>
      <c r="U9" s="16"/>
      <c r="V9" s="15"/>
      <c r="W9" s="16"/>
      <c r="X9" s="15"/>
      <c r="Y9" s="132"/>
    </row>
    <row r="10" spans="1:28" ht="35.25">
      <c r="A10" s="131" t="s">
        <v>170</v>
      </c>
      <c r="B10" s="14" t="s">
        <v>155</v>
      </c>
      <c r="C10" s="30" t="s">
        <v>156</v>
      </c>
      <c r="D10" s="13" t="s">
        <v>171</v>
      </c>
      <c r="E10" s="26">
        <f t="shared" si="0"/>
        <v>2</v>
      </c>
      <c r="F10" s="15"/>
      <c r="G10" s="16"/>
      <c r="H10" s="15"/>
      <c r="I10" s="16"/>
      <c r="J10" s="15"/>
      <c r="K10" s="16"/>
      <c r="L10" s="15"/>
      <c r="M10" s="16"/>
      <c r="N10" s="15"/>
      <c r="O10" s="16"/>
      <c r="P10" s="15"/>
      <c r="Q10" s="16"/>
      <c r="R10" s="15"/>
      <c r="S10" s="17"/>
      <c r="T10" s="15"/>
      <c r="U10" s="16"/>
      <c r="V10" s="18" t="s">
        <v>328</v>
      </c>
      <c r="W10" s="17" t="s">
        <v>328</v>
      </c>
      <c r="X10" s="15"/>
      <c r="Y10" s="132"/>
    </row>
    <row r="11" spans="1:28" ht="45.75" customHeight="1">
      <c r="A11" s="131" t="s">
        <v>172</v>
      </c>
      <c r="B11" s="14" t="s">
        <v>155</v>
      </c>
      <c r="C11" s="30" t="s">
        <v>173</v>
      </c>
      <c r="D11" s="30" t="s">
        <v>174</v>
      </c>
      <c r="E11" s="26">
        <f t="shared" si="0"/>
        <v>7</v>
      </c>
      <c r="F11" s="15"/>
      <c r="G11" s="16"/>
      <c r="H11" s="15"/>
      <c r="I11" s="16"/>
      <c r="J11" s="15"/>
      <c r="K11" s="16"/>
      <c r="L11" s="15"/>
      <c r="M11" s="16"/>
      <c r="N11" s="15"/>
      <c r="O11" s="17" t="s">
        <v>328</v>
      </c>
      <c r="P11" s="18" t="s">
        <v>328</v>
      </c>
      <c r="Q11" s="17" t="s">
        <v>328</v>
      </c>
      <c r="R11" s="18" t="s">
        <v>328</v>
      </c>
      <c r="S11" s="17" t="s">
        <v>328</v>
      </c>
      <c r="T11" s="18" t="s">
        <v>328</v>
      </c>
      <c r="U11" s="16"/>
      <c r="V11" s="18"/>
      <c r="W11" s="16"/>
      <c r="X11" s="15"/>
      <c r="Y11" s="132" t="s">
        <v>328</v>
      </c>
    </row>
    <row r="12" spans="1:28" ht="35.25">
      <c r="A12" s="131" t="s">
        <v>175</v>
      </c>
      <c r="B12" s="14" t="s">
        <v>155</v>
      </c>
      <c r="C12" s="30" t="s">
        <v>173</v>
      </c>
      <c r="D12" s="30" t="s">
        <v>176</v>
      </c>
      <c r="E12" s="26">
        <f t="shared" si="0"/>
        <v>1</v>
      </c>
      <c r="F12" s="15"/>
      <c r="G12" s="16"/>
      <c r="H12" s="15"/>
      <c r="I12" s="16"/>
      <c r="J12" s="15"/>
      <c r="K12" s="16"/>
      <c r="L12" s="15"/>
      <c r="M12" s="16"/>
      <c r="N12" s="15"/>
      <c r="O12" s="16"/>
      <c r="P12" s="15"/>
      <c r="Q12" s="16"/>
      <c r="R12" s="18" t="s">
        <v>328</v>
      </c>
      <c r="S12" s="17"/>
      <c r="T12" s="15"/>
      <c r="U12" s="16"/>
      <c r="V12" s="15"/>
      <c r="W12" s="16"/>
      <c r="X12" s="15"/>
      <c r="Y12" s="132"/>
    </row>
    <row r="13" spans="1:28" ht="127.5" customHeight="1">
      <c r="A13" s="131" t="s">
        <v>177</v>
      </c>
      <c r="B13" s="14" t="s">
        <v>155</v>
      </c>
      <c r="C13" s="30" t="s">
        <v>173</v>
      </c>
      <c r="D13" s="30" t="s">
        <v>348</v>
      </c>
      <c r="E13" s="26">
        <f t="shared" si="0"/>
        <v>0</v>
      </c>
      <c r="F13" s="15"/>
      <c r="G13" s="16"/>
      <c r="H13" s="15"/>
      <c r="I13" s="16"/>
      <c r="J13" s="15"/>
      <c r="K13" s="16"/>
      <c r="L13" s="15"/>
      <c r="M13" s="16"/>
      <c r="N13" s="15"/>
      <c r="O13" s="16"/>
      <c r="P13" s="15"/>
      <c r="Q13" s="16"/>
      <c r="R13" s="15"/>
      <c r="S13" s="17"/>
      <c r="T13" s="15"/>
      <c r="U13" s="16"/>
      <c r="V13" s="15"/>
      <c r="W13" s="16"/>
      <c r="X13" s="15"/>
      <c r="Y13" s="132"/>
    </row>
    <row r="14" spans="1:28" ht="68.25" customHeight="1">
      <c r="A14" s="131" t="s">
        <v>178</v>
      </c>
      <c r="B14" s="14" t="s">
        <v>155</v>
      </c>
      <c r="C14" s="30" t="s">
        <v>173</v>
      </c>
      <c r="D14" s="30" t="s">
        <v>179</v>
      </c>
      <c r="E14" s="26">
        <f t="shared" si="0"/>
        <v>3</v>
      </c>
      <c r="F14" s="15"/>
      <c r="G14" s="16"/>
      <c r="H14" s="15"/>
      <c r="I14" s="16"/>
      <c r="J14" s="15"/>
      <c r="K14" s="16"/>
      <c r="L14" s="15"/>
      <c r="M14" s="16"/>
      <c r="N14" s="15"/>
      <c r="O14" s="16"/>
      <c r="P14" s="15"/>
      <c r="Q14" s="16"/>
      <c r="R14" s="15"/>
      <c r="S14" s="17" t="s">
        <v>328</v>
      </c>
      <c r="T14" s="15"/>
      <c r="U14" s="16"/>
      <c r="V14" s="18" t="s">
        <v>328</v>
      </c>
      <c r="W14" s="17" t="s">
        <v>328</v>
      </c>
      <c r="X14" s="15"/>
      <c r="Y14" s="132"/>
    </row>
    <row r="15" spans="1:28" ht="35.25">
      <c r="A15" s="131" t="s">
        <v>180</v>
      </c>
      <c r="B15" s="14" t="s">
        <v>155</v>
      </c>
      <c r="C15" s="30" t="s">
        <v>173</v>
      </c>
      <c r="D15" s="30" t="s">
        <v>181</v>
      </c>
      <c r="E15" s="26">
        <f t="shared" si="0"/>
        <v>0</v>
      </c>
      <c r="F15" s="15"/>
      <c r="G15" s="16"/>
      <c r="H15" s="15"/>
      <c r="I15" s="16"/>
      <c r="J15" s="15"/>
      <c r="K15" s="16"/>
      <c r="L15" s="15"/>
      <c r="M15" s="16"/>
      <c r="N15" s="15"/>
      <c r="O15" s="16"/>
      <c r="P15" s="15"/>
      <c r="Q15" s="16"/>
      <c r="R15" s="15"/>
      <c r="S15" s="17"/>
      <c r="T15" s="15"/>
      <c r="U15" s="16"/>
      <c r="V15" s="15"/>
      <c r="W15" s="16"/>
      <c r="X15" s="15"/>
      <c r="Y15" s="132"/>
    </row>
    <row r="16" spans="1:28" ht="95.25" customHeight="1">
      <c r="A16" s="131" t="s">
        <v>182</v>
      </c>
      <c r="B16" s="14" t="s">
        <v>155</v>
      </c>
      <c r="C16" s="30" t="s">
        <v>156</v>
      </c>
      <c r="D16" s="13" t="s">
        <v>183</v>
      </c>
      <c r="E16" s="26">
        <f t="shared" si="0"/>
        <v>2</v>
      </c>
      <c r="F16" s="15"/>
      <c r="G16" s="16"/>
      <c r="H16" s="15"/>
      <c r="I16" s="16"/>
      <c r="J16" s="15"/>
      <c r="K16" s="17" t="s">
        <v>328</v>
      </c>
      <c r="L16" s="18" t="s">
        <v>328</v>
      </c>
      <c r="M16" s="16"/>
      <c r="N16" s="15"/>
      <c r="O16" s="16"/>
      <c r="P16" s="15"/>
      <c r="Q16" s="16"/>
      <c r="R16" s="15"/>
      <c r="S16" s="17"/>
      <c r="T16" s="15"/>
      <c r="U16" s="16"/>
      <c r="V16" s="15"/>
      <c r="W16" s="16"/>
      <c r="X16" s="15"/>
      <c r="Y16" s="132"/>
    </row>
    <row r="17" spans="1:25" ht="72.75" customHeight="1">
      <c r="A17" s="131" t="s">
        <v>184</v>
      </c>
      <c r="B17" s="14" t="s">
        <v>155</v>
      </c>
      <c r="C17" s="30" t="s">
        <v>156</v>
      </c>
      <c r="D17" s="13" t="s">
        <v>185</v>
      </c>
      <c r="E17" s="26">
        <f t="shared" si="0"/>
        <v>2</v>
      </c>
      <c r="F17" s="15"/>
      <c r="G17" s="16"/>
      <c r="H17" s="15"/>
      <c r="I17" s="16"/>
      <c r="J17" s="15"/>
      <c r="K17" s="16"/>
      <c r="L17" s="15"/>
      <c r="M17" s="17" t="s">
        <v>328</v>
      </c>
      <c r="N17" s="15"/>
      <c r="O17" s="16"/>
      <c r="P17" s="15"/>
      <c r="Q17" s="16"/>
      <c r="R17" s="15"/>
      <c r="S17" s="17"/>
      <c r="T17" s="15"/>
      <c r="U17" s="16"/>
      <c r="V17" s="15"/>
      <c r="W17" s="16"/>
      <c r="X17" s="15"/>
      <c r="Y17" s="132" t="s">
        <v>328</v>
      </c>
    </row>
    <row r="18" spans="1:25" ht="58.5" customHeight="1">
      <c r="A18" s="131" t="s">
        <v>186</v>
      </c>
      <c r="B18" s="14" t="s">
        <v>155</v>
      </c>
      <c r="C18" s="30" t="s">
        <v>156</v>
      </c>
      <c r="D18" s="13" t="s">
        <v>187</v>
      </c>
      <c r="E18" s="26">
        <f t="shared" si="0"/>
        <v>3</v>
      </c>
      <c r="F18" s="15"/>
      <c r="G18" s="16"/>
      <c r="H18" s="15"/>
      <c r="I18" s="16"/>
      <c r="J18" s="15"/>
      <c r="K18" s="16"/>
      <c r="L18" s="15"/>
      <c r="M18" s="16"/>
      <c r="N18" s="15"/>
      <c r="O18" s="16"/>
      <c r="P18" s="15"/>
      <c r="Q18" s="16"/>
      <c r="R18" s="15"/>
      <c r="S18" s="17" t="s">
        <v>328</v>
      </c>
      <c r="T18" s="15"/>
      <c r="U18" s="16"/>
      <c r="V18" s="18" t="s">
        <v>328</v>
      </c>
      <c r="W18" s="17" t="s">
        <v>328</v>
      </c>
      <c r="X18" s="15"/>
      <c r="Y18" s="132"/>
    </row>
    <row r="19" spans="1:25" ht="50.25" customHeight="1">
      <c r="A19" s="131" t="s">
        <v>188</v>
      </c>
      <c r="B19" s="14" t="s">
        <v>155</v>
      </c>
      <c r="C19" s="30" t="s">
        <v>173</v>
      </c>
      <c r="D19" s="13" t="s">
        <v>189</v>
      </c>
      <c r="E19" s="26">
        <f t="shared" si="0"/>
        <v>0</v>
      </c>
      <c r="F19" s="15"/>
      <c r="G19" s="16"/>
      <c r="H19" s="15"/>
      <c r="I19" s="16"/>
      <c r="J19" s="15"/>
      <c r="K19" s="16"/>
      <c r="L19" s="15"/>
      <c r="M19" s="16"/>
      <c r="N19" s="15"/>
      <c r="O19" s="16"/>
      <c r="P19" s="15"/>
      <c r="Q19" s="16"/>
      <c r="R19" s="15"/>
      <c r="S19" s="17"/>
      <c r="T19" s="15"/>
      <c r="U19" s="16"/>
      <c r="V19" s="15"/>
      <c r="W19" s="16"/>
      <c r="X19" s="15"/>
      <c r="Y19" s="132"/>
    </row>
    <row r="20" spans="1:25" ht="60">
      <c r="A20" s="131" t="s">
        <v>190</v>
      </c>
      <c r="B20" s="14" t="s">
        <v>155</v>
      </c>
      <c r="C20" s="30" t="s">
        <v>156</v>
      </c>
      <c r="D20" s="13" t="s">
        <v>191</v>
      </c>
      <c r="E20" s="26">
        <f t="shared" si="0"/>
        <v>1</v>
      </c>
      <c r="F20" s="15"/>
      <c r="G20" s="16"/>
      <c r="H20" s="15"/>
      <c r="I20" s="16"/>
      <c r="J20" s="15"/>
      <c r="K20" s="16"/>
      <c r="L20" s="15"/>
      <c r="M20" s="17" t="s">
        <v>328</v>
      </c>
      <c r="N20" s="15"/>
      <c r="O20" s="16"/>
      <c r="P20" s="15"/>
      <c r="Q20" s="16"/>
      <c r="R20" s="15"/>
      <c r="S20" s="17"/>
      <c r="T20" s="15"/>
      <c r="U20" s="16"/>
      <c r="V20" s="15"/>
      <c r="W20" s="16"/>
      <c r="X20" s="15"/>
      <c r="Y20" s="132"/>
    </row>
    <row r="21" spans="1:25" ht="39">
      <c r="A21" s="131" t="s">
        <v>192</v>
      </c>
      <c r="B21" s="14" t="s">
        <v>155</v>
      </c>
      <c r="C21" s="30" t="s">
        <v>173</v>
      </c>
      <c r="D21" s="30" t="s">
        <v>333</v>
      </c>
      <c r="E21" s="26">
        <f t="shared" si="0"/>
        <v>2</v>
      </c>
      <c r="F21" s="15"/>
      <c r="G21" s="16"/>
      <c r="H21" s="15"/>
      <c r="I21" s="16"/>
      <c r="J21" s="15"/>
      <c r="K21" s="16"/>
      <c r="L21" s="15"/>
      <c r="M21" s="16"/>
      <c r="N21" s="15"/>
      <c r="O21" s="16"/>
      <c r="P21" s="15"/>
      <c r="Q21" s="16"/>
      <c r="R21" s="15"/>
      <c r="S21" s="17"/>
      <c r="T21" s="15"/>
      <c r="U21" s="16"/>
      <c r="V21" s="18" t="s">
        <v>328</v>
      </c>
      <c r="W21" s="17" t="s">
        <v>328</v>
      </c>
      <c r="X21" s="15"/>
      <c r="Y21" s="132"/>
    </row>
    <row r="22" spans="1:25" ht="51.75" customHeight="1">
      <c r="A22" s="131" t="s">
        <v>193</v>
      </c>
      <c r="B22" s="14" t="s">
        <v>155</v>
      </c>
      <c r="C22" s="30" t="s">
        <v>156</v>
      </c>
      <c r="D22" s="30" t="s">
        <v>194</v>
      </c>
      <c r="E22" s="26">
        <f t="shared" si="0"/>
        <v>1</v>
      </c>
      <c r="F22" s="15"/>
      <c r="G22" s="16"/>
      <c r="H22" s="15"/>
      <c r="I22" s="16"/>
      <c r="J22" s="15"/>
      <c r="K22" s="16"/>
      <c r="L22" s="15"/>
      <c r="M22" s="16"/>
      <c r="N22" s="15"/>
      <c r="O22" s="16"/>
      <c r="P22" s="15"/>
      <c r="Q22" s="16"/>
      <c r="R22" s="15"/>
      <c r="S22" s="17"/>
      <c r="T22" s="15"/>
      <c r="U22" s="17" t="s">
        <v>328</v>
      </c>
      <c r="V22" s="15"/>
      <c r="W22" s="16"/>
      <c r="X22" s="15"/>
      <c r="Y22" s="132"/>
    </row>
    <row r="23" spans="1:25" ht="35.25">
      <c r="A23" s="131" t="s">
        <v>195</v>
      </c>
      <c r="B23" s="14" t="s">
        <v>155</v>
      </c>
      <c r="C23" s="30" t="s">
        <v>156</v>
      </c>
      <c r="D23" s="30" t="s">
        <v>196</v>
      </c>
      <c r="E23" s="26">
        <f t="shared" si="0"/>
        <v>1</v>
      </c>
      <c r="F23" s="15"/>
      <c r="G23" s="16"/>
      <c r="H23" s="15"/>
      <c r="I23" s="16"/>
      <c r="J23" s="15"/>
      <c r="K23" s="16"/>
      <c r="L23" s="15"/>
      <c r="M23" s="16"/>
      <c r="N23" s="15"/>
      <c r="O23" s="17" t="s">
        <v>328</v>
      </c>
      <c r="P23" s="15"/>
      <c r="Q23" s="16"/>
      <c r="R23" s="15"/>
      <c r="S23" s="17"/>
      <c r="T23" s="15"/>
      <c r="U23" s="16"/>
      <c r="V23" s="15"/>
      <c r="W23" s="16"/>
      <c r="X23" s="15"/>
      <c r="Y23" s="132"/>
    </row>
    <row r="24" spans="1:25" ht="45">
      <c r="A24" s="131" t="s">
        <v>197</v>
      </c>
      <c r="B24" s="14" t="s">
        <v>155</v>
      </c>
      <c r="C24" s="30" t="s">
        <v>156</v>
      </c>
      <c r="D24" s="13" t="s">
        <v>198</v>
      </c>
      <c r="E24" s="26">
        <f t="shared" si="0"/>
        <v>0</v>
      </c>
      <c r="F24" s="15"/>
      <c r="G24" s="16"/>
      <c r="H24" s="15"/>
      <c r="I24" s="16"/>
      <c r="J24" s="15"/>
      <c r="K24" s="16"/>
      <c r="L24" s="15"/>
      <c r="M24" s="16"/>
      <c r="N24" s="15"/>
      <c r="O24" s="16"/>
      <c r="P24" s="15"/>
      <c r="Q24" s="16"/>
      <c r="R24" s="15"/>
      <c r="S24" s="17"/>
      <c r="T24" s="15"/>
      <c r="U24" s="16"/>
      <c r="V24" s="15"/>
      <c r="W24" s="16"/>
      <c r="X24" s="15"/>
      <c r="Y24" s="132"/>
    </row>
    <row r="25" spans="1:25" ht="35.25">
      <c r="A25" s="131" t="s">
        <v>199</v>
      </c>
      <c r="B25" s="14" t="s">
        <v>155</v>
      </c>
      <c r="C25" s="30" t="s">
        <v>156</v>
      </c>
      <c r="D25" s="13" t="s">
        <v>200</v>
      </c>
      <c r="E25" s="26">
        <f t="shared" si="0"/>
        <v>0</v>
      </c>
      <c r="F25" s="15"/>
      <c r="G25" s="16"/>
      <c r="H25" s="15"/>
      <c r="I25" s="16"/>
      <c r="J25" s="15"/>
      <c r="K25" s="16"/>
      <c r="L25" s="15"/>
      <c r="M25" s="16"/>
      <c r="N25" s="15"/>
      <c r="O25" s="16"/>
      <c r="P25" s="15"/>
      <c r="Q25" s="16"/>
      <c r="R25" s="15"/>
      <c r="S25" s="17"/>
      <c r="T25" s="15"/>
      <c r="U25" s="16"/>
      <c r="V25" s="15"/>
      <c r="W25" s="16"/>
      <c r="X25" s="15"/>
      <c r="Y25" s="132"/>
    </row>
    <row r="26" spans="1:25" ht="77.25" customHeight="1">
      <c r="A26" s="131" t="s">
        <v>201</v>
      </c>
      <c r="B26" s="14" t="s">
        <v>155</v>
      </c>
      <c r="C26" s="30" t="s">
        <v>156</v>
      </c>
      <c r="D26" s="13" t="s">
        <v>202</v>
      </c>
      <c r="E26" s="26">
        <f t="shared" si="0"/>
        <v>1</v>
      </c>
      <c r="F26" s="15"/>
      <c r="G26" s="16"/>
      <c r="H26" s="15"/>
      <c r="I26" s="16"/>
      <c r="J26" s="15"/>
      <c r="K26" s="16"/>
      <c r="L26" s="15"/>
      <c r="M26" s="16"/>
      <c r="N26" s="15"/>
      <c r="O26" s="16"/>
      <c r="P26" s="15"/>
      <c r="Q26" s="16"/>
      <c r="R26" s="15"/>
      <c r="S26" s="17"/>
      <c r="T26" s="15"/>
      <c r="U26" s="17" t="s">
        <v>328</v>
      </c>
      <c r="V26" s="15"/>
      <c r="W26" s="16"/>
      <c r="X26" s="15"/>
      <c r="Y26" s="132"/>
    </row>
    <row r="27" spans="1:25" ht="35.25">
      <c r="A27" s="131"/>
      <c r="B27" s="30"/>
      <c r="C27" s="30"/>
      <c r="D27" s="30"/>
      <c r="E27" s="26"/>
      <c r="F27" s="15"/>
      <c r="G27" s="16"/>
      <c r="H27" s="15"/>
      <c r="I27" s="16"/>
      <c r="J27" s="15"/>
      <c r="K27" s="16"/>
      <c r="L27" s="15"/>
      <c r="M27" s="16"/>
      <c r="N27" s="15"/>
      <c r="O27" s="16"/>
      <c r="P27" s="15"/>
      <c r="Q27" s="16"/>
      <c r="R27" s="15"/>
      <c r="S27" s="17"/>
      <c r="T27" s="15"/>
      <c r="U27" s="16"/>
      <c r="V27" s="15"/>
      <c r="W27" s="16"/>
      <c r="X27" s="15"/>
      <c r="Y27" s="132"/>
    </row>
    <row r="28" spans="1:25" ht="45">
      <c r="A28" s="131" t="s">
        <v>203</v>
      </c>
      <c r="B28" s="19" t="s">
        <v>155</v>
      </c>
      <c r="C28" s="30" t="s">
        <v>204</v>
      </c>
      <c r="D28" s="13" t="s">
        <v>205</v>
      </c>
      <c r="E28" s="26">
        <f t="shared" si="0"/>
        <v>0</v>
      </c>
      <c r="F28" s="15"/>
      <c r="G28" s="16"/>
      <c r="H28" s="15"/>
      <c r="I28" s="16"/>
      <c r="J28" s="15"/>
      <c r="K28" s="16"/>
      <c r="L28" s="15"/>
      <c r="M28" s="16"/>
      <c r="N28" s="15"/>
      <c r="O28" s="16"/>
      <c r="P28" s="15"/>
      <c r="Q28" s="16"/>
      <c r="R28" s="15"/>
      <c r="S28" s="17"/>
      <c r="T28" s="15"/>
      <c r="U28" s="16"/>
      <c r="V28" s="15"/>
      <c r="W28" s="16"/>
      <c r="X28" s="15"/>
      <c r="Y28" s="132"/>
    </row>
    <row r="29" spans="1:25" ht="45">
      <c r="A29" s="131" t="s">
        <v>206</v>
      </c>
      <c r="B29" s="19" t="s">
        <v>155</v>
      </c>
      <c r="C29" s="30" t="s">
        <v>204</v>
      </c>
      <c r="D29" s="13" t="s">
        <v>207</v>
      </c>
      <c r="E29" s="26">
        <f t="shared" si="0"/>
        <v>0</v>
      </c>
      <c r="F29" s="15"/>
      <c r="G29" s="16"/>
      <c r="H29" s="15"/>
      <c r="I29" s="16"/>
      <c r="J29" s="15"/>
      <c r="K29" s="16"/>
      <c r="L29" s="15"/>
      <c r="M29" s="16"/>
      <c r="N29" s="15"/>
      <c r="O29" s="16"/>
      <c r="P29" s="15"/>
      <c r="Q29" s="16"/>
      <c r="R29" s="15"/>
      <c r="S29" s="17"/>
      <c r="T29" s="15"/>
      <c r="U29" s="16"/>
      <c r="V29" s="15"/>
      <c r="W29" s="16"/>
      <c r="X29" s="15"/>
      <c r="Y29" s="132"/>
    </row>
    <row r="30" spans="1:25" ht="35.25">
      <c r="A30" s="131" t="s">
        <v>208</v>
      </c>
      <c r="B30" s="19" t="s">
        <v>155</v>
      </c>
      <c r="C30" s="30" t="s">
        <v>204</v>
      </c>
      <c r="D30" s="30" t="s">
        <v>209</v>
      </c>
      <c r="E30" s="26">
        <f t="shared" si="0"/>
        <v>0</v>
      </c>
      <c r="F30" s="15"/>
      <c r="G30" s="16"/>
      <c r="H30" s="15"/>
      <c r="I30" s="16"/>
      <c r="J30" s="15"/>
      <c r="K30" s="16"/>
      <c r="L30" s="15"/>
      <c r="M30" s="16"/>
      <c r="N30" s="15"/>
      <c r="O30" s="16"/>
      <c r="P30" s="15"/>
      <c r="Q30" s="16"/>
      <c r="R30" s="15"/>
      <c r="S30" s="17"/>
      <c r="T30" s="15"/>
      <c r="U30" s="16"/>
      <c r="V30" s="15"/>
      <c r="W30" s="16"/>
      <c r="X30" s="15"/>
      <c r="Y30" s="132"/>
    </row>
    <row r="31" spans="1:25" ht="81.75" customHeight="1">
      <c r="A31" s="131" t="s">
        <v>210</v>
      </c>
      <c r="B31" s="19" t="s">
        <v>155</v>
      </c>
      <c r="C31" s="30" t="s">
        <v>204</v>
      </c>
      <c r="D31" s="30" t="s">
        <v>211</v>
      </c>
      <c r="E31" s="26">
        <f t="shared" si="0"/>
        <v>1</v>
      </c>
      <c r="F31" s="15"/>
      <c r="G31" s="16"/>
      <c r="H31" s="15"/>
      <c r="I31" s="16"/>
      <c r="J31" s="15"/>
      <c r="K31" s="16"/>
      <c r="L31" s="15"/>
      <c r="M31" s="16"/>
      <c r="N31" s="15"/>
      <c r="O31" s="16"/>
      <c r="P31" s="15"/>
      <c r="Q31" s="16"/>
      <c r="R31" s="15"/>
      <c r="S31" s="17" t="s">
        <v>328</v>
      </c>
      <c r="T31" s="15"/>
      <c r="U31" s="16"/>
      <c r="V31" s="15"/>
      <c r="W31" s="16"/>
      <c r="X31" s="15"/>
      <c r="Y31" s="132"/>
    </row>
    <row r="32" spans="1:25" ht="35.25">
      <c r="A32" s="131" t="s">
        <v>212</v>
      </c>
      <c r="B32" s="19" t="s">
        <v>155</v>
      </c>
      <c r="C32" s="30" t="s">
        <v>204</v>
      </c>
      <c r="D32" s="30" t="s">
        <v>213</v>
      </c>
      <c r="E32" s="26">
        <f t="shared" si="0"/>
        <v>0</v>
      </c>
      <c r="F32" s="15"/>
      <c r="G32" s="16"/>
      <c r="H32" s="15"/>
      <c r="I32" s="16"/>
      <c r="J32" s="15"/>
      <c r="K32" s="16"/>
      <c r="L32" s="15"/>
      <c r="M32" s="16"/>
      <c r="N32" s="15"/>
      <c r="O32" s="16"/>
      <c r="P32" s="15"/>
      <c r="Q32" s="16"/>
      <c r="R32" s="15"/>
      <c r="S32" s="17"/>
      <c r="T32" s="15"/>
      <c r="U32" s="16"/>
      <c r="V32" s="15"/>
      <c r="W32" s="16"/>
      <c r="X32" s="15"/>
      <c r="Y32" s="132"/>
    </row>
    <row r="33" spans="1:25" ht="35.25">
      <c r="A33" s="131" t="s">
        <v>214</v>
      </c>
      <c r="B33" s="19" t="s">
        <v>155</v>
      </c>
      <c r="C33" s="30" t="s">
        <v>204</v>
      </c>
      <c r="D33" s="30" t="s">
        <v>215</v>
      </c>
      <c r="E33" s="26">
        <f t="shared" si="0"/>
        <v>0</v>
      </c>
      <c r="F33" s="15"/>
      <c r="G33" s="16"/>
      <c r="H33" s="15"/>
      <c r="I33" s="16"/>
      <c r="J33" s="15"/>
      <c r="K33" s="16"/>
      <c r="L33" s="15"/>
      <c r="M33" s="16"/>
      <c r="N33" s="15"/>
      <c r="O33" s="16"/>
      <c r="P33" s="15"/>
      <c r="Q33" s="16"/>
      <c r="R33" s="15"/>
      <c r="S33" s="17"/>
      <c r="T33" s="15"/>
      <c r="U33" s="16"/>
      <c r="V33" s="15"/>
      <c r="W33" s="16"/>
      <c r="X33" s="15"/>
      <c r="Y33" s="132"/>
    </row>
    <row r="34" spans="1:25" ht="35.25">
      <c r="A34" s="131" t="s">
        <v>216</v>
      </c>
      <c r="B34" s="19" t="s">
        <v>155</v>
      </c>
      <c r="C34" s="30" t="s">
        <v>204</v>
      </c>
      <c r="D34" s="30" t="s">
        <v>217</v>
      </c>
      <c r="E34" s="26">
        <f t="shared" si="0"/>
        <v>0</v>
      </c>
      <c r="F34" s="15"/>
      <c r="G34" s="16"/>
      <c r="H34" s="15"/>
      <c r="I34" s="16"/>
      <c r="J34" s="15"/>
      <c r="K34" s="16"/>
      <c r="L34" s="15"/>
      <c r="M34" s="16"/>
      <c r="N34" s="15"/>
      <c r="O34" s="16"/>
      <c r="P34" s="15"/>
      <c r="Q34" s="16"/>
      <c r="R34" s="15"/>
      <c r="S34" s="17"/>
      <c r="T34" s="15"/>
      <c r="U34" s="16"/>
      <c r="V34" s="15"/>
      <c r="W34" s="16"/>
      <c r="X34" s="15"/>
      <c r="Y34" s="132"/>
    </row>
    <row r="35" spans="1:25" ht="35.25">
      <c r="A35" s="131" t="s">
        <v>218</v>
      </c>
      <c r="B35" s="19" t="s">
        <v>155</v>
      </c>
      <c r="C35" s="30" t="s">
        <v>204</v>
      </c>
      <c r="D35" s="30" t="s">
        <v>219</v>
      </c>
      <c r="E35" s="26">
        <f t="shared" si="0"/>
        <v>0</v>
      </c>
      <c r="F35" s="15"/>
      <c r="G35" s="16"/>
      <c r="H35" s="15"/>
      <c r="I35" s="16"/>
      <c r="J35" s="15"/>
      <c r="K35" s="16"/>
      <c r="L35" s="15"/>
      <c r="M35" s="16"/>
      <c r="N35" s="15"/>
      <c r="O35" s="16"/>
      <c r="P35" s="15"/>
      <c r="Q35" s="16"/>
      <c r="R35" s="15"/>
      <c r="S35" s="17"/>
      <c r="T35" s="15"/>
      <c r="U35" s="16"/>
      <c r="V35" s="15"/>
      <c r="W35" s="16"/>
      <c r="X35" s="15"/>
      <c r="Y35" s="132"/>
    </row>
    <row r="36" spans="1:25" ht="35.25">
      <c r="A36" s="131" t="s">
        <v>220</v>
      </c>
      <c r="B36" s="19" t="s">
        <v>155</v>
      </c>
      <c r="C36" s="30" t="s">
        <v>204</v>
      </c>
      <c r="D36" s="30" t="s">
        <v>221</v>
      </c>
      <c r="E36" s="26">
        <f t="shared" si="0"/>
        <v>0</v>
      </c>
      <c r="F36" s="15"/>
      <c r="G36" s="16"/>
      <c r="H36" s="15"/>
      <c r="I36" s="16"/>
      <c r="J36" s="15"/>
      <c r="K36" s="16"/>
      <c r="L36" s="15"/>
      <c r="M36" s="16"/>
      <c r="N36" s="15"/>
      <c r="O36" s="16"/>
      <c r="P36" s="15"/>
      <c r="Q36" s="16"/>
      <c r="R36" s="15"/>
      <c r="S36" s="17"/>
      <c r="T36" s="15"/>
      <c r="U36" s="16"/>
      <c r="V36" s="15"/>
      <c r="W36" s="16"/>
      <c r="X36" s="15"/>
      <c r="Y36" s="132"/>
    </row>
    <row r="37" spans="1:25" ht="35.25">
      <c r="A37" s="131" t="s">
        <v>222</v>
      </c>
      <c r="B37" s="19" t="s">
        <v>155</v>
      </c>
      <c r="C37" s="30" t="s">
        <v>204</v>
      </c>
      <c r="D37" s="30" t="s">
        <v>223</v>
      </c>
      <c r="E37" s="26">
        <f t="shared" si="0"/>
        <v>0</v>
      </c>
      <c r="F37" s="15"/>
      <c r="G37" s="16"/>
      <c r="H37" s="15"/>
      <c r="I37" s="16"/>
      <c r="J37" s="15"/>
      <c r="K37" s="16"/>
      <c r="L37" s="15"/>
      <c r="M37" s="16"/>
      <c r="N37" s="15"/>
      <c r="O37" s="16"/>
      <c r="P37" s="15"/>
      <c r="Q37" s="16"/>
      <c r="R37" s="15"/>
      <c r="S37" s="17"/>
      <c r="T37" s="15"/>
      <c r="U37" s="16"/>
      <c r="V37" s="15"/>
      <c r="W37" s="16"/>
      <c r="X37" s="15"/>
      <c r="Y37" s="132"/>
    </row>
    <row r="38" spans="1:25" ht="35.25">
      <c r="A38" s="131" t="s">
        <v>224</v>
      </c>
      <c r="B38" s="19" t="s">
        <v>155</v>
      </c>
      <c r="C38" s="30" t="s">
        <v>204</v>
      </c>
      <c r="D38" s="30" t="s">
        <v>225</v>
      </c>
      <c r="E38" s="26">
        <f t="shared" si="0"/>
        <v>0</v>
      </c>
      <c r="F38" s="15"/>
      <c r="G38" s="16"/>
      <c r="H38" s="15"/>
      <c r="I38" s="16"/>
      <c r="J38" s="15"/>
      <c r="K38" s="16"/>
      <c r="L38" s="15"/>
      <c r="M38" s="16"/>
      <c r="N38" s="15"/>
      <c r="O38" s="16"/>
      <c r="P38" s="15"/>
      <c r="Q38" s="16"/>
      <c r="R38" s="15"/>
      <c r="S38" s="17"/>
      <c r="T38" s="15"/>
      <c r="U38" s="16"/>
      <c r="V38" s="15"/>
      <c r="W38" s="16"/>
      <c r="X38" s="15"/>
      <c r="Y38" s="132"/>
    </row>
    <row r="39" spans="1:25" ht="35.25">
      <c r="A39" s="131" t="s">
        <v>226</v>
      </c>
      <c r="B39" s="19" t="s">
        <v>155</v>
      </c>
      <c r="C39" s="30" t="s">
        <v>204</v>
      </c>
      <c r="D39" s="30" t="s">
        <v>227</v>
      </c>
      <c r="E39" s="26">
        <f t="shared" si="0"/>
        <v>1</v>
      </c>
      <c r="F39" s="15"/>
      <c r="G39" s="16"/>
      <c r="H39" s="15"/>
      <c r="I39" s="16"/>
      <c r="J39" s="15"/>
      <c r="K39" s="16"/>
      <c r="L39" s="15"/>
      <c r="M39" s="16"/>
      <c r="N39" s="15"/>
      <c r="O39" s="16"/>
      <c r="P39" s="15"/>
      <c r="Q39" s="16"/>
      <c r="R39" s="15"/>
      <c r="S39" s="17"/>
      <c r="T39" s="15"/>
      <c r="U39" s="16"/>
      <c r="V39" s="15"/>
      <c r="W39" s="16"/>
      <c r="X39" s="15"/>
      <c r="Y39" s="132" t="s">
        <v>328</v>
      </c>
    </row>
    <row r="40" spans="1:25" ht="35.25">
      <c r="A40" s="131" t="s">
        <v>228</v>
      </c>
      <c r="B40" s="19" t="s">
        <v>155</v>
      </c>
      <c r="C40" s="30" t="s">
        <v>204</v>
      </c>
      <c r="D40" s="30" t="s">
        <v>229</v>
      </c>
      <c r="E40" s="26">
        <f t="shared" si="0"/>
        <v>0</v>
      </c>
      <c r="F40" s="15"/>
      <c r="G40" s="16"/>
      <c r="H40" s="15"/>
      <c r="I40" s="16"/>
      <c r="J40" s="15"/>
      <c r="K40" s="16"/>
      <c r="L40" s="15"/>
      <c r="M40" s="16"/>
      <c r="N40" s="15"/>
      <c r="O40" s="16"/>
      <c r="P40" s="15"/>
      <c r="Q40" s="16"/>
      <c r="R40" s="15"/>
      <c r="S40" s="17"/>
      <c r="T40" s="15"/>
      <c r="U40" s="16"/>
      <c r="V40" s="15"/>
      <c r="W40" s="16"/>
      <c r="X40" s="15"/>
      <c r="Y40" s="132"/>
    </row>
    <row r="41" spans="1:25" ht="35.25">
      <c r="A41" s="131" t="s">
        <v>230</v>
      </c>
      <c r="B41" s="19" t="s">
        <v>155</v>
      </c>
      <c r="C41" s="30" t="s">
        <v>204</v>
      </c>
      <c r="D41" s="30" t="s">
        <v>231</v>
      </c>
      <c r="E41" s="26">
        <f t="shared" si="0"/>
        <v>1</v>
      </c>
      <c r="F41" s="15"/>
      <c r="G41" s="16"/>
      <c r="H41" s="15"/>
      <c r="I41" s="16"/>
      <c r="J41" s="15"/>
      <c r="K41" s="16"/>
      <c r="L41" s="15"/>
      <c r="M41" s="16"/>
      <c r="N41" s="15"/>
      <c r="O41" s="16"/>
      <c r="P41" s="15"/>
      <c r="Q41" s="16"/>
      <c r="R41" s="15"/>
      <c r="S41" s="17"/>
      <c r="T41" s="15"/>
      <c r="U41" s="16"/>
      <c r="V41" s="15"/>
      <c r="W41" s="16"/>
      <c r="X41" s="15"/>
      <c r="Y41" s="132" t="s">
        <v>328</v>
      </c>
    </row>
    <row r="42" spans="1:25" ht="94.5" customHeight="1">
      <c r="A42" s="131" t="s">
        <v>232</v>
      </c>
      <c r="B42" s="19" t="s">
        <v>155</v>
      </c>
      <c r="C42" s="30" t="s">
        <v>204</v>
      </c>
      <c r="D42" s="30" t="s">
        <v>349</v>
      </c>
      <c r="E42" s="26">
        <f t="shared" si="0"/>
        <v>1</v>
      </c>
      <c r="F42" s="15"/>
      <c r="G42" s="16"/>
      <c r="H42" s="15"/>
      <c r="I42" s="16"/>
      <c r="J42" s="15"/>
      <c r="K42" s="16"/>
      <c r="L42" s="15"/>
      <c r="M42" s="16"/>
      <c r="N42" s="15"/>
      <c r="O42" s="16"/>
      <c r="P42" s="15"/>
      <c r="Q42" s="16"/>
      <c r="R42" s="15"/>
      <c r="S42" s="17" t="s">
        <v>328</v>
      </c>
      <c r="T42" s="15"/>
      <c r="U42" s="16"/>
      <c r="V42" s="15"/>
      <c r="W42" s="16"/>
      <c r="X42" s="15"/>
      <c r="Y42" s="132"/>
    </row>
    <row r="43" spans="1:25" ht="35.25">
      <c r="A43" s="131" t="s">
        <v>233</v>
      </c>
      <c r="B43" s="19" t="s">
        <v>155</v>
      </c>
      <c r="C43" s="30" t="s">
        <v>204</v>
      </c>
      <c r="D43" s="30" t="s">
        <v>234</v>
      </c>
      <c r="E43" s="26">
        <f t="shared" si="0"/>
        <v>3</v>
      </c>
      <c r="F43" s="18"/>
      <c r="G43" s="17" t="s">
        <v>328</v>
      </c>
      <c r="H43" s="18" t="s">
        <v>328</v>
      </c>
      <c r="I43" s="16"/>
      <c r="J43" s="15"/>
      <c r="K43" s="16"/>
      <c r="L43" s="15"/>
      <c r="M43" s="16"/>
      <c r="N43" s="15"/>
      <c r="O43" s="16"/>
      <c r="P43" s="15"/>
      <c r="Q43" s="16"/>
      <c r="R43" s="15"/>
      <c r="S43" s="16"/>
      <c r="T43" s="15"/>
      <c r="U43" s="16"/>
      <c r="V43" s="15"/>
      <c r="W43" s="16"/>
      <c r="X43" s="15"/>
      <c r="Y43" s="132" t="s">
        <v>328</v>
      </c>
    </row>
    <row r="44" spans="1:25" ht="35.25">
      <c r="A44" s="131" t="s">
        <v>235</v>
      </c>
      <c r="B44" s="19" t="s">
        <v>155</v>
      </c>
      <c r="C44" s="30" t="s">
        <v>204</v>
      </c>
      <c r="D44" s="30" t="s">
        <v>236</v>
      </c>
      <c r="E44" s="26">
        <f t="shared" si="0"/>
        <v>1</v>
      </c>
      <c r="F44" s="15"/>
      <c r="G44" s="16"/>
      <c r="H44" s="15"/>
      <c r="I44" s="16"/>
      <c r="J44" s="15"/>
      <c r="K44" s="16"/>
      <c r="L44" s="15"/>
      <c r="M44" s="16"/>
      <c r="N44" s="15"/>
      <c r="O44" s="16"/>
      <c r="P44" s="15"/>
      <c r="Q44" s="16"/>
      <c r="R44" s="15"/>
      <c r="S44" s="16"/>
      <c r="T44" s="15"/>
      <c r="U44" s="16"/>
      <c r="V44" s="15"/>
      <c r="W44" s="16"/>
      <c r="X44" s="15"/>
      <c r="Y44" s="132" t="s">
        <v>328</v>
      </c>
    </row>
    <row r="45" spans="1:25" ht="39">
      <c r="A45" s="131" t="s">
        <v>237</v>
      </c>
      <c r="B45" s="19" t="s">
        <v>155</v>
      </c>
      <c r="C45" s="30" t="s">
        <v>204</v>
      </c>
      <c r="D45" s="30" t="s">
        <v>334</v>
      </c>
      <c r="E45" s="26">
        <f t="shared" si="0"/>
        <v>0</v>
      </c>
      <c r="F45" s="15"/>
      <c r="G45" s="16"/>
      <c r="H45" s="15"/>
      <c r="I45" s="16"/>
      <c r="J45" s="15"/>
      <c r="K45" s="16"/>
      <c r="L45" s="15"/>
      <c r="M45" s="16"/>
      <c r="N45" s="15"/>
      <c r="O45" s="16"/>
      <c r="P45" s="15"/>
      <c r="Q45" s="16"/>
      <c r="R45" s="15"/>
      <c r="S45" s="16"/>
      <c r="T45" s="15"/>
      <c r="U45" s="16"/>
      <c r="V45" s="15"/>
      <c r="W45" s="16"/>
      <c r="X45" s="15"/>
      <c r="Y45" s="132"/>
    </row>
    <row r="46" spans="1:25" ht="35.25">
      <c r="A46" s="131" t="s">
        <v>238</v>
      </c>
      <c r="B46" s="19" t="s">
        <v>155</v>
      </c>
      <c r="C46" s="30" t="s">
        <v>204</v>
      </c>
      <c r="D46" s="30" t="s">
        <v>239</v>
      </c>
      <c r="E46" s="26">
        <f t="shared" si="0"/>
        <v>1</v>
      </c>
      <c r="F46" s="15"/>
      <c r="G46" s="16"/>
      <c r="H46" s="15"/>
      <c r="I46" s="16"/>
      <c r="J46" s="15"/>
      <c r="K46" s="16"/>
      <c r="L46" s="15"/>
      <c r="M46" s="16"/>
      <c r="N46" s="15"/>
      <c r="O46" s="16"/>
      <c r="P46" s="15"/>
      <c r="Q46" s="16"/>
      <c r="R46" s="15"/>
      <c r="S46" s="16"/>
      <c r="T46" s="15"/>
      <c r="U46" s="16"/>
      <c r="V46" s="15"/>
      <c r="W46" s="16"/>
      <c r="X46" s="15"/>
      <c r="Y46" s="132" t="s">
        <v>328</v>
      </c>
    </row>
    <row r="47" spans="1:25" ht="35.25">
      <c r="A47" s="133"/>
      <c r="B47" s="30"/>
      <c r="C47" s="30"/>
      <c r="D47" s="30"/>
      <c r="E47" s="26"/>
      <c r="F47" s="15"/>
      <c r="G47" s="16"/>
      <c r="H47" s="15"/>
      <c r="I47" s="16"/>
      <c r="J47" s="15"/>
      <c r="K47" s="16"/>
      <c r="L47" s="15"/>
      <c r="M47" s="16"/>
      <c r="N47" s="15"/>
      <c r="O47" s="16"/>
      <c r="P47" s="15"/>
      <c r="Q47" s="16"/>
      <c r="R47" s="15"/>
      <c r="S47" s="16"/>
      <c r="T47" s="15"/>
      <c r="U47" s="16"/>
      <c r="V47" s="15"/>
      <c r="W47" s="16"/>
      <c r="X47" s="15"/>
      <c r="Y47" s="132"/>
    </row>
    <row r="48" spans="1:25" ht="92.25" customHeight="1">
      <c r="A48" s="131" t="s">
        <v>240</v>
      </c>
      <c r="B48" s="20" t="s">
        <v>155</v>
      </c>
      <c r="C48" s="30" t="s">
        <v>241</v>
      </c>
      <c r="D48" s="13" t="s">
        <v>242</v>
      </c>
      <c r="E48" s="26">
        <f t="shared" si="0"/>
        <v>2</v>
      </c>
      <c r="F48" s="15"/>
      <c r="G48" s="16"/>
      <c r="H48" s="15"/>
      <c r="I48" s="16"/>
      <c r="J48" s="15"/>
      <c r="K48" s="16"/>
      <c r="L48" s="15"/>
      <c r="M48" s="16"/>
      <c r="N48" s="15"/>
      <c r="O48" s="16"/>
      <c r="P48" s="15"/>
      <c r="Q48" s="16"/>
      <c r="R48" s="15"/>
      <c r="S48" s="17" t="s">
        <v>328</v>
      </c>
      <c r="T48" s="15"/>
      <c r="U48" s="16"/>
      <c r="V48" s="15"/>
      <c r="W48" s="16"/>
      <c r="X48" s="15"/>
      <c r="Y48" s="132" t="s">
        <v>328</v>
      </c>
    </row>
    <row r="49" spans="1:25" ht="35.25">
      <c r="A49" s="131" t="s">
        <v>243</v>
      </c>
      <c r="B49" s="20" t="s">
        <v>155</v>
      </c>
      <c r="C49" s="30" t="s">
        <v>241</v>
      </c>
      <c r="D49" s="13" t="s">
        <v>244</v>
      </c>
      <c r="E49" s="26">
        <f t="shared" si="0"/>
        <v>1</v>
      </c>
      <c r="F49" s="15"/>
      <c r="G49" s="16"/>
      <c r="H49" s="15"/>
      <c r="I49" s="16"/>
      <c r="J49" s="15"/>
      <c r="K49" s="16"/>
      <c r="L49" s="15"/>
      <c r="M49" s="16"/>
      <c r="N49" s="15"/>
      <c r="O49" s="16"/>
      <c r="P49" s="15"/>
      <c r="Q49" s="16"/>
      <c r="R49" s="15"/>
      <c r="S49" s="16"/>
      <c r="T49" s="15"/>
      <c r="U49" s="16"/>
      <c r="V49" s="15"/>
      <c r="W49" s="16"/>
      <c r="X49" s="15"/>
      <c r="Y49" s="132" t="s">
        <v>328</v>
      </c>
    </row>
    <row r="50" spans="1:25" ht="64.5" customHeight="1">
      <c r="A50" s="131" t="s">
        <v>245</v>
      </c>
      <c r="B50" s="20" t="s">
        <v>155</v>
      </c>
      <c r="C50" s="30" t="s">
        <v>241</v>
      </c>
      <c r="D50" s="13" t="s">
        <v>246</v>
      </c>
      <c r="E50" s="26">
        <f t="shared" si="0"/>
        <v>1</v>
      </c>
      <c r="F50" s="15"/>
      <c r="G50" s="16"/>
      <c r="H50" s="15"/>
      <c r="I50" s="16"/>
      <c r="J50" s="15"/>
      <c r="K50" s="16"/>
      <c r="L50" s="15"/>
      <c r="M50" s="16"/>
      <c r="N50" s="15"/>
      <c r="O50" s="16"/>
      <c r="P50" s="15"/>
      <c r="Q50" s="16"/>
      <c r="R50" s="15"/>
      <c r="S50" s="16"/>
      <c r="T50" s="15"/>
      <c r="U50" s="16"/>
      <c r="V50" s="15"/>
      <c r="W50" s="16"/>
      <c r="X50" s="15"/>
      <c r="Y50" s="132" t="s">
        <v>328</v>
      </c>
    </row>
    <row r="51" spans="1:25" ht="99.75" customHeight="1">
      <c r="A51" s="131" t="s">
        <v>247</v>
      </c>
      <c r="B51" s="20" t="s">
        <v>155</v>
      </c>
      <c r="C51" s="30" t="s">
        <v>241</v>
      </c>
      <c r="D51" s="13" t="s">
        <v>248</v>
      </c>
      <c r="E51" s="26">
        <f t="shared" si="0"/>
        <v>17</v>
      </c>
      <c r="F51" s="15"/>
      <c r="G51" s="16"/>
      <c r="H51" s="18" t="s">
        <v>328</v>
      </c>
      <c r="I51" s="17" t="s">
        <v>328</v>
      </c>
      <c r="J51" s="18" t="s">
        <v>328</v>
      </c>
      <c r="K51" s="17" t="s">
        <v>328</v>
      </c>
      <c r="L51" s="18" t="s">
        <v>328</v>
      </c>
      <c r="M51" s="17" t="s">
        <v>328</v>
      </c>
      <c r="N51" s="18"/>
      <c r="O51" s="17" t="s">
        <v>328</v>
      </c>
      <c r="P51" s="18" t="s">
        <v>328</v>
      </c>
      <c r="Q51" s="17" t="s">
        <v>328</v>
      </c>
      <c r="R51" s="18" t="s">
        <v>328</v>
      </c>
      <c r="S51" s="17" t="s">
        <v>328</v>
      </c>
      <c r="T51" s="18" t="s">
        <v>328</v>
      </c>
      <c r="U51" s="17" t="s">
        <v>328</v>
      </c>
      <c r="V51" s="18" t="s">
        <v>328</v>
      </c>
      <c r="W51" s="17" t="s">
        <v>328</v>
      </c>
      <c r="X51" s="18" t="s">
        <v>328</v>
      </c>
      <c r="Y51" s="132" t="s">
        <v>328</v>
      </c>
    </row>
    <row r="52" spans="1:25" ht="35.25">
      <c r="A52" s="133"/>
      <c r="B52" s="30"/>
      <c r="C52" s="30"/>
      <c r="D52" s="30"/>
      <c r="E52" s="26"/>
      <c r="F52" s="15"/>
      <c r="G52" s="16"/>
      <c r="H52" s="15"/>
      <c r="I52" s="16"/>
      <c r="J52" s="15"/>
      <c r="K52" s="16"/>
      <c r="L52" s="15"/>
      <c r="M52" s="16"/>
      <c r="N52" s="15"/>
      <c r="O52" s="16"/>
      <c r="P52" s="15"/>
      <c r="Q52" s="16"/>
      <c r="R52" s="15"/>
      <c r="S52" s="16"/>
      <c r="T52" s="15"/>
      <c r="U52" s="16"/>
      <c r="V52" s="15"/>
      <c r="W52" s="16"/>
      <c r="X52" s="15"/>
      <c r="Y52" s="132"/>
    </row>
    <row r="53" spans="1:25" ht="39">
      <c r="A53" s="133" t="s">
        <v>249</v>
      </c>
      <c r="B53" s="21" t="s">
        <v>155</v>
      </c>
      <c r="C53" s="30" t="s">
        <v>250</v>
      </c>
      <c r="D53" s="30" t="s">
        <v>251</v>
      </c>
      <c r="E53" s="26">
        <f t="shared" si="0"/>
        <v>0</v>
      </c>
      <c r="F53" s="15"/>
      <c r="G53" s="16"/>
      <c r="H53" s="15"/>
      <c r="I53" s="16"/>
      <c r="J53" s="15"/>
      <c r="K53" s="16"/>
      <c r="L53" s="15"/>
      <c r="M53" s="16"/>
      <c r="N53" s="15"/>
      <c r="O53" s="16"/>
      <c r="P53" s="15"/>
      <c r="Q53" s="16"/>
      <c r="R53" s="15"/>
      <c r="S53" s="16"/>
      <c r="T53" s="15"/>
      <c r="U53" s="16"/>
      <c r="V53" s="15"/>
      <c r="W53" s="16"/>
      <c r="X53" s="15"/>
      <c r="Y53" s="132"/>
    </row>
    <row r="54" spans="1:25" ht="35.25">
      <c r="A54" s="133" t="s">
        <v>252</v>
      </c>
      <c r="B54" s="21" t="s">
        <v>155</v>
      </c>
      <c r="C54" s="30" t="s">
        <v>250</v>
      </c>
      <c r="D54" s="30" t="s">
        <v>253</v>
      </c>
      <c r="E54" s="26">
        <f t="shared" si="0"/>
        <v>0</v>
      </c>
      <c r="F54" s="15"/>
      <c r="G54" s="16"/>
      <c r="H54" s="15"/>
      <c r="I54" s="16"/>
      <c r="J54" s="15"/>
      <c r="K54" s="16"/>
      <c r="L54" s="15"/>
      <c r="M54" s="16"/>
      <c r="N54" s="15"/>
      <c r="O54" s="16"/>
      <c r="P54" s="15"/>
      <c r="Q54" s="16"/>
      <c r="R54" s="15"/>
      <c r="S54" s="16"/>
      <c r="T54" s="15"/>
      <c r="U54" s="16"/>
      <c r="V54" s="15"/>
      <c r="W54" s="16"/>
      <c r="X54" s="15"/>
      <c r="Y54" s="132"/>
    </row>
    <row r="55" spans="1:25" ht="35.25">
      <c r="A55" s="133" t="s">
        <v>254</v>
      </c>
      <c r="B55" s="21" t="s">
        <v>155</v>
      </c>
      <c r="C55" s="30" t="s">
        <v>250</v>
      </c>
      <c r="D55" s="30" t="s">
        <v>255</v>
      </c>
      <c r="E55" s="26">
        <f t="shared" si="0"/>
        <v>0</v>
      </c>
      <c r="F55" s="15"/>
      <c r="G55" s="16"/>
      <c r="H55" s="15"/>
      <c r="I55" s="16"/>
      <c r="J55" s="15"/>
      <c r="K55" s="16"/>
      <c r="L55" s="15"/>
      <c r="M55" s="16"/>
      <c r="N55" s="15"/>
      <c r="O55" s="16"/>
      <c r="P55" s="15"/>
      <c r="Q55" s="16"/>
      <c r="R55" s="15"/>
      <c r="S55" s="16"/>
      <c r="T55" s="15"/>
      <c r="U55" s="16"/>
      <c r="V55" s="15"/>
      <c r="W55" s="16"/>
      <c r="X55" s="15"/>
      <c r="Y55" s="132"/>
    </row>
    <row r="56" spans="1:25" ht="35.25">
      <c r="A56" s="133" t="s">
        <v>256</v>
      </c>
      <c r="B56" s="21" t="s">
        <v>155</v>
      </c>
      <c r="C56" s="30" t="s">
        <v>250</v>
      </c>
      <c r="D56" s="30" t="s">
        <v>257</v>
      </c>
      <c r="E56" s="26">
        <f t="shared" si="0"/>
        <v>0</v>
      </c>
      <c r="F56" s="15"/>
      <c r="G56" s="16"/>
      <c r="H56" s="15"/>
      <c r="I56" s="16"/>
      <c r="J56" s="15"/>
      <c r="K56" s="16"/>
      <c r="L56" s="15"/>
      <c r="M56" s="16"/>
      <c r="N56" s="15"/>
      <c r="O56" s="16"/>
      <c r="P56" s="15"/>
      <c r="Q56" s="16"/>
      <c r="R56" s="15"/>
      <c r="S56" s="16"/>
      <c r="T56" s="15"/>
      <c r="U56" s="16"/>
      <c r="V56" s="15"/>
      <c r="W56" s="16"/>
      <c r="X56" s="15"/>
      <c r="Y56" s="132"/>
    </row>
    <row r="57" spans="1:25" ht="35.25">
      <c r="A57" s="133" t="s">
        <v>258</v>
      </c>
      <c r="B57" s="21" t="s">
        <v>155</v>
      </c>
      <c r="C57" s="30" t="s">
        <v>250</v>
      </c>
      <c r="D57" s="30" t="s">
        <v>259</v>
      </c>
      <c r="E57" s="26">
        <f t="shared" si="0"/>
        <v>0</v>
      </c>
      <c r="F57" s="15"/>
      <c r="G57" s="16"/>
      <c r="H57" s="15"/>
      <c r="I57" s="16"/>
      <c r="J57" s="15"/>
      <c r="K57" s="16"/>
      <c r="L57" s="15"/>
      <c r="M57" s="16"/>
      <c r="N57" s="15"/>
      <c r="O57" s="16"/>
      <c r="P57" s="15"/>
      <c r="Q57" s="16"/>
      <c r="R57" s="15"/>
      <c r="S57" s="16"/>
      <c r="T57" s="15"/>
      <c r="U57" s="16"/>
      <c r="V57" s="15"/>
      <c r="W57" s="16"/>
      <c r="X57" s="15"/>
      <c r="Y57" s="132"/>
    </row>
    <row r="58" spans="1:25" ht="39">
      <c r="A58" s="133" t="s">
        <v>260</v>
      </c>
      <c r="B58" s="21" t="s">
        <v>155</v>
      </c>
      <c r="C58" s="30" t="s">
        <v>250</v>
      </c>
      <c r="D58" s="30" t="s">
        <v>261</v>
      </c>
      <c r="E58" s="26">
        <f t="shared" si="0"/>
        <v>0</v>
      </c>
      <c r="F58" s="15"/>
      <c r="G58" s="16"/>
      <c r="H58" s="15"/>
      <c r="I58" s="16"/>
      <c r="J58" s="15"/>
      <c r="K58" s="16"/>
      <c r="L58" s="15"/>
      <c r="M58" s="16"/>
      <c r="N58" s="15"/>
      <c r="O58" s="16"/>
      <c r="P58" s="15"/>
      <c r="Q58" s="16"/>
      <c r="R58" s="15"/>
      <c r="S58" s="16"/>
      <c r="T58" s="15"/>
      <c r="U58" s="16"/>
      <c r="V58" s="15"/>
      <c r="W58" s="16"/>
      <c r="X58" s="15"/>
      <c r="Y58" s="132"/>
    </row>
    <row r="59" spans="1:25" ht="39">
      <c r="A59" s="133" t="s">
        <v>262</v>
      </c>
      <c r="B59" s="21" t="s">
        <v>155</v>
      </c>
      <c r="C59" s="30" t="s">
        <v>250</v>
      </c>
      <c r="D59" s="30" t="s">
        <v>263</v>
      </c>
      <c r="E59" s="26">
        <f t="shared" si="0"/>
        <v>0</v>
      </c>
      <c r="F59" s="15"/>
      <c r="G59" s="16"/>
      <c r="H59" s="15"/>
      <c r="I59" s="16"/>
      <c r="J59" s="15"/>
      <c r="K59" s="16"/>
      <c r="L59" s="15"/>
      <c r="M59" s="16"/>
      <c r="N59" s="15"/>
      <c r="O59" s="16"/>
      <c r="P59" s="15"/>
      <c r="Q59" s="16"/>
      <c r="R59" s="15"/>
      <c r="S59" s="16"/>
      <c r="T59" s="15"/>
      <c r="U59" s="16"/>
      <c r="V59" s="15"/>
      <c r="W59" s="16"/>
      <c r="X59" s="15"/>
      <c r="Y59" s="132"/>
    </row>
    <row r="60" spans="1:25" ht="35.25">
      <c r="A60" s="133" t="s">
        <v>264</v>
      </c>
      <c r="B60" s="21" t="s">
        <v>155</v>
      </c>
      <c r="C60" s="30" t="s">
        <v>250</v>
      </c>
      <c r="D60" s="30" t="s">
        <v>265</v>
      </c>
      <c r="E60" s="26">
        <f t="shared" si="0"/>
        <v>2</v>
      </c>
      <c r="F60" s="15"/>
      <c r="G60" s="17" t="s">
        <v>328</v>
      </c>
      <c r="H60" s="18" t="s">
        <v>328</v>
      </c>
      <c r="I60" s="16"/>
      <c r="J60" s="15"/>
      <c r="K60" s="16"/>
      <c r="L60" s="15"/>
      <c r="M60" s="16"/>
      <c r="N60" s="15"/>
      <c r="O60" s="16"/>
      <c r="P60" s="15"/>
      <c r="Q60" s="16"/>
      <c r="R60" s="15"/>
      <c r="S60" s="16"/>
      <c r="T60" s="15"/>
      <c r="U60" s="16"/>
      <c r="V60" s="15"/>
      <c r="W60" s="16"/>
      <c r="X60" s="15"/>
      <c r="Y60" s="132"/>
    </row>
    <row r="61" spans="1:25" ht="35.25">
      <c r="A61" s="133" t="s">
        <v>266</v>
      </c>
      <c r="B61" s="21" t="s">
        <v>155</v>
      </c>
      <c r="C61" s="30" t="s">
        <v>250</v>
      </c>
      <c r="D61" s="30" t="s">
        <v>329</v>
      </c>
      <c r="E61" s="26">
        <f t="shared" si="0"/>
        <v>2</v>
      </c>
      <c r="F61" s="15"/>
      <c r="G61" s="17" t="s">
        <v>328</v>
      </c>
      <c r="H61" s="18" t="s">
        <v>328</v>
      </c>
      <c r="I61" s="16"/>
      <c r="J61" s="15"/>
      <c r="K61" s="16"/>
      <c r="L61" s="15"/>
      <c r="M61" s="16"/>
      <c r="N61" s="15"/>
      <c r="O61" s="16"/>
      <c r="P61" s="15"/>
      <c r="Q61" s="16"/>
      <c r="R61" s="15"/>
      <c r="S61" s="16"/>
      <c r="T61" s="15"/>
      <c r="U61" s="16"/>
      <c r="V61" s="15"/>
      <c r="W61" s="16"/>
      <c r="X61" s="15"/>
      <c r="Y61" s="132"/>
    </row>
    <row r="62" spans="1:25" ht="35.25">
      <c r="A62" s="133" t="s">
        <v>267</v>
      </c>
      <c r="B62" s="21" t="s">
        <v>155</v>
      </c>
      <c r="C62" s="30" t="s">
        <v>250</v>
      </c>
      <c r="D62" s="30" t="s">
        <v>268</v>
      </c>
      <c r="E62" s="26">
        <f t="shared" si="0"/>
        <v>0</v>
      </c>
      <c r="F62" s="15"/>
      <c r="G62" s="16"/>
      <c r="H62" s="15"/>
      <c r="I62" s="16"/>
      <c r="J62" s="15"/>
      <c r="K62" s="16"/>
      <c r="L62" s="15"/>
      <c r="M62" s="16"/>
      <c r="N62" s="15"/>
      <c r="O62" s="16"/>
      <c r="P62" s="15"/>
      <c r="Q62" s="16"/>
      <c r="R62" s="15"/>
      <c r="S62" s="16"/>
      <c r="T62" s="15"/>
      <c r="U62" s="16"/>
      <c r="V62" s="15"/>
      <c r="W62" s="16"/>
      <c r="X62" s="15"/>
      <c r="Y62" s="132"/>
    </row>
    <row r="63" spans="1:25" ht="35.25">
      <c r="A63" s="133" t="s">
        <v>269</v>
      </c>
      <c r="B63" s="21" t="s">
        <v>155</v>
      </c>
      <c r="C63" s="30" t="s">
        <v>250</v>
      </c>
      <c r="D63" s="30" t="s">
        <v>330</v>
      </c>
      <c r="E63" s="26">
        <f t="shared" si="0"/>
        <v>0</v>
      </c>
      <c r="F63" s="15"/>
      <c r="G63" s="16"/>
      <c r="H63" s="15"/>
      <c r="I63" s="16"/>
      <c r="J63" s="15"/>
      <c r="K63" s="16"/>
      <c r="L63" s="15"/>
      <c r="M63" s="16"/>
      <c r="N63" s="15"/>
      <c r="O63" s="16"/>
      <c r="P63" s="15"/>
      <c r="Q63" s="16"/>
      <c r="R63" s="15"/>
      <c r="S63" s="16"/>
      <c r="T63" s="15"/>
      <c r="U63" s="16"/>
      <c r="V63" s="15"/>
      <c r="W63" s="16"/>
      <c r="X63" s="15"/>
      <c r="Y63" s="132"/>
    </row>
    <row r="64" spans="1:25" ht="30" customHeight="1">
      <c r="A64" s="133" t="s">
        <v>270</v>
      </c>
      <c r="B64" s="21" t="s">
        <v>155</v>
      </c>
      <c r="C64" s="30" t="s">
        <v>250</v>
      </c>
      <c r="D64" s="30" t="s">
        <v>331</v>
      </c>
      <c r="E64" s="26">
        <f t="shared" si="0"/>
        <v>0</v>
      </c>
      <c r="F64" s="15"/>
      <c r="G64" s="16"/>
      <c r="H64" s="15"/>
      <c r="I64" s="16"/>
      <c r="J64" s="15"/>
      <c r="K64" s="16"/>
      <c r="L64" s="15"/>
      <c r="M64" s="16"/>
      <c r="N64" s="15"/>
      <c r="O64" s="16"/>
      <c r="P64" s="15"/>
      <c r="Q64" s="16"/>
      <c r="R64" s="15"/>
      <c r="S64" s="16"/>
      <c r="T64" s="15"/>
      <c r="U64" s="16"/>
      <c r="V64" s="15"/>
      <c r="W64" s="16"/>
      <c r="X64" s="15"/>
      <c r="Y64" s="132"/>
    </row>
    <row r="65" spans="1:29" ht="81" customHeight="1">
      <c r="A65" s="133" t="s">
        <v>271</v>
      </c>
      <c r="B65" s="21" t="s">
        <v>155</v>
      </c>
      <c r="C65" s="30" t="s">
        <v>250</v>
      </c>
      <c r="D65" s="30" t="s">
        <v>332</v>
      </c>
      <c r="E65" s="26">
        <f t="shared" si="0"/>
        <v>2</v>
      </c>
      <c r="F65" s="15"/>
      <c r="G65" s="17" t="s">
        <v>328</v>
      </c>
      <c r="H65" s="18" t="s">
        <v>328</v>
      </c>
      <c r="I65" s="16"/>
      <c r="J65" s="15"/>
      <c r="K65" s="16"/>
      <c r="L65" s="15"/>
      <c r="M65" s="16"/>
      <c r="N65" s="15"/>
      <c r="O65" s="16"/>
      <c r="P65" s="15"/>
      <c r="Q65" s="16"/>
      <c r="R65" s="15"/>
      <c r="S65" s="16"/>
      <c r="T65" s="15"/>
      <c r="U65" s="16"/>
      <c r="V65" s="15"/>
      <c r="W65" s="16"/>
      <c r="X65" s="15"/>
      <c r="Y65" s="132"/>
    </row>
    <row r="66" spans="1:29" ht="35.25">
      <c r="A66" s="133" t="s">
        <v>272</v>
      </c>
      <c r="B66" s="21" t="s">
        <v>155</v>
      </c>
      <c r="C66" s="30" t="s">
        <v>250</v>
      </c>
      <c r="D66" s="30" t="s">
        <v>273</v>
      </c>
      <c r="E66" s="26">
        <f t="shared" si="0"/>
        <v>0</v>
      </c>
      <c r="F66" s="15"/>
      <c r="G66" s="16"/>
      <c r="H66" s="15"/>
      <c r="I66" s="16"/>
      <c r="J66" s="15"/>
      <c r="K66" s="16"/>
      <c r="L66" s="15"/>
      <c r="M66" s="16"/>
      <c r="N66" s="15"/>
      <c r="O66" s="16"/>
      <c r="P66" s="15"/>
      <c r="Q66" s="16"/>
      <c r="R66" s="15"/>
      <c r="S66" s="16"/>
      <c r="T66" s="15"/>
      <c r="U66" s="16"/>
      <c r="V66" s="15"/>
      <c r="W66" s="16"/>
      <c r="X66" s="15"/>
      <c r="Y66" s="132"/>
    </row>
    <row r="67" spans="1:29" ht="35.25">
      <c r="A67" s="133" t="s">
        <v>274</v>
      </c>
      <c r="B67" s="21" t="s">
        <v>155</v>
      </c>
      <c r="C67" s="30" t="s">
        <v>250</v>
      </c>
      <c r="D67" s="30" t="s">
        <v>275</v>
      </c>
      <c r="E67" s="26">
        <f t="shared" si="0"/>
        <v>0</v>
      </c>
      <c r="F67" s="15"/>
      <c r="G67" s="16"/>
      <c r="H67" s="15"/>
      <c r="I67" s="16"/>
      <c r="J67" s="15"/>
      <c r="K67" s="16"/>
      <c r="L67" s="15"/>
      <c r="M67" s="16"/>
      <c r="N67" s="15"/>
      <c r="O67" s="16"/>
      <c r="P67" s="15"/>
      <c r="Q67" s="16"/>
      <c r="R67" s="15"/>
      <c r="S67" s="16"/>
      <c r="T67" s="15"/>
      <c r="U67" s="16"/>
      <c r="V67" s="15"/>
      <c r="W67" s="16"/>
      <c r="X67" s="15"/>
      <c r="Y67" s="132"/>
    </row>
    <row r="68" spans="1:29" ht="35.25">
      <c r="A68" s="133" t="s">
        <v>276</v>
      </c>
      <c r="B68" s="21" t="s">
        <v>155</v>
      </c>
      <c r="C68" s="30" t="s">
        <v>250</v>
      </c>
      <c r="D68" s="30" t="s">
        <v>277</v>
      </c>
      <c r="E68" s="26">
        <f t="shared" ref="E68:E95" si="1">COUNTIF(F68:Z68,"x")</f>
        <v>0</v>
      </c>
      <c r="F68" s="15"/>
      <c r="G68" s="16"/>
      <c r="H68" s="15"/>
      <c r="I68" s="16"/>
      <c r="J68" s="15"/>
      <c r="K68" s="16"/>
      <c r="L68" s="15"/>
      <c r="M68" s="16"/>
      <c r="N68" s="15"/>
      <c r="O68" s="16"/>
      <c r="P68" s="15"/>
      <c r="Q68" s="16"/>
      <c r="R68" s="15"/>
      <c r="S68" s="16"/>
      <c r="T68" s="15"/>
      <c r="U68" s="16"/>
      <c r="V68" s="15"/>
      <c r="W68" s="16"/>
      <c r="X68" s="15"/>
      <c r="Y68" s="132"/>
    </row>
    <row r="69" spans="1:29" ht="39">
      <c r="A69" s="133" t="s">
        <v>278</v>
      </c>
      <c r="B69" s="21" t="s">
        <v>155</v>
      </c>
      <c r="C69" s="30" t="s">
        <v>250</v>
      </c>
      <c r="D69" s="30" t="s">
        <v>279</v>
      </c>
      <c r="E69" s="26">
        <f t="shared" si="1"/>
        <v>1</v>
      </c>
      <c r="F69" s="18" t="s">
        <v>328</v>
      </c>
      <c r="G69" s="16"/>
      <c r="H69" s="15"/>
      <c r="I69" s="16"/>
      <c r="J69" s="15"/>
      <c r="K69" s="16"/>
      <c r="L69" s="15"/>
      <c r="M69" s="16"/>
      <c r="N69" s="15"/>
      <c r="O69" s="16"/>
      <c r="P69" s="15"/>
      <c r="Q69" s="16"/>
      <c r="R69" s="15"/>
      <c r="S69" s="16"/>
      <c r="T69" s="15"/>
      <c r="U69" s="16"/>
      <c r="V69" s="15"/>
      <c r="W69" s="16"/>
      <c r="X69" s="15"/>
      <c r="Y69" s="132"/>
    </row>
    <row r="70" spans="1:29" ht="35.25">
      <c r="A70" s="133" t="s">
        <v>280</v>
      </c>
      <c r="B70" s="21" t="s">
        <v>155</v>
      </c>
      <c r="C70" s="30" t="s">
        <v>250</v>
      </c>
      <c r="D70" s="30" t="s">
        <v>281</v>
      </c>
      <c r="E70" s="26">
        <f t="shared" si="1"/>
        <v>1</v>
      </c>
      <c r="F70" s="18" t="s">
        <v>328</v>
      </c>
      <c r="G70" s="16"/>
      <c r="H70" s="15"/>
      <c r="I70" s="16"/>
      <c r="J70" s="15"/>
      <c r="K70" s="16"/>
      <c r="L70" s="15"/>
      <c r="M70" s="16"/>
      <c r="N70" s="15"/>
      <c r="O70" s="16"/>
      <c r="P70" s="15"/>
      <c r="Q70" s="16"/>
      <c r="R70" s="15"/>
      <c r="S70" s="16"/>
      <c r="T70" s="15"/>
      <c r="U70" s="16"/>
      <c r="V70" s="15"/>
      <c r="W70" s="16"/>
      <c r="X70" s="15"/>
      <c r="Y70" s="132"/>
    </row>
    <row r="71" spans="1:29" ht="35.25">
      <c r="A71" s="133" t="s">
        <v>282</v>
      </c>
      <c r="B71" s="21" t="s">
        <v>155</v>
      </c>
      <c r="C71" s="30" t="s">
        <v>250</v>
      </c>
      <c r="D71" s="30" t="s">
        <v>283</v>
      </c>
      <c r="E71" s="26">
        <f t="shared" si="1"/>
        <v>0</v>
      </c>
      <c r="F71" s="15"/>
      <c r="G71" s="16"/>
      <c r="H71" s="15"/>
      <c r="I71" s="16"/>
      <c r="J71" s="15"/>
      <c r="K71" s="16"/>
      <c r="L71" s="15"/>
      <c r="M71" s="16"/>
      <c r="N71" s="15"/>
      <c r="O71" s="16"/>
      <c r="P71" s="15"/>
      <c r="Q71" s="16"/>
      <c r="R71" s="15"/>
      <c r="S71" s="16"/>
      <c r="T71" s="15"/>
      <c r="U71" s="16"/>
      <c r="V71" s="15"/>
      <c r="W71" s="16"/>
      <c r="X71" s="15"/>
      <c r="Y71" s="132"/>
    </row>
    <row r="72" spans="1:29" ht="64.5">
      <c r="A72" s="133" t="s">
        <v>284</v>
      </c>
      <c r="B72" s="21" t="s">
        <v>155</v>
      </c>
      <c r="C72" s="30" t="s">
        <v>250</v>
      </c>
      <c r="D72" s="30" t="s">
        <v>285</v>
      </c>
      <c r="E72" s="26">
        <f t="shared" si="1"/>
        <v>0</v>
      </c>
      <c r="F72" s="15"/>
      <c r="G72" s="16"/>
      <c r="H72" s="15"/>
      <c r="I72" s="16"/>
      <c r="J72" s="15"/>
      <c r="K72" s="16"/>
      <c r="L72" s="15"/>
      <c r="M72" s="16"/>
      <c r="N72" s="15"/>
      <c r="O72" s="16"/>
      <c r="P72" s="15"/>
      <c r="Q72" s="16"/>
      <c r="R72" s="15"/>
      <c r="S72" s="16"/>
      <c r="T72" s="15"/>
      <c r="U72" s="16"/>
      <c r="V72" s="15"/>
      <c r="W72" s="16"/>
      <c r="X72" s="15"/>
      <c r="Y72" s="132"/>
    </row>
    <row r="73" spans="1:29" ht="90.75" customHeight="1">
      <c r="A73" s="133" t="s">
        <v>286</v>
      </c>
      <c r="B73" s="21" t="s">
        <v>155</v>
      </c>
      <c r="C73" s="30" t="s">
        <v>250</v>
      </c>
      <c r="D73" s="30" t="s">
        <v>287</v>
      </c>
      <c r="E73" s="26">
        <f t="shared" si="1"/>
        <v>1</v>
      </c>
      <c r="F73" s="18" t="s">
        <v>328</v>
      </c>
      <c r="G73" s="16"/>
      <c r="H73" s="15"/>
      <c r="I73" s="16"/>
      <c r="J73" s="15"/>
      <c r="K73" s="16"/>
      <c r="L73" s="15"/>
      <c r="M73" s="16"/>
      <c r="N73" s="15"/>
      <c r="O73" s="16"/>
      <c r="P73" s="15"/>
      <c r="Q73" s="16"/>
      <c r="R73" s="15"/>
      <c r="S73" s="16"/>
      <c r="T73" s="15"/>
      <c r="U73" s="16"/>
      <c r="V73" s="15"/>
      <c r="W73" s="16"/>
      <c r="X73" s="15"/>
      <c r="Y73" s="132"/>
    </row>
    <row r="74" spans="1:29" ht="35.25">
      <c r="A74" s="133" t="s">
        <v>288</v>
      </c>
      <c r="B74" s="21" t="s">
        <v>155</v>
      </c>
      <c r="C74" s="30" t="s">
        <v>250</v>
      </c>
      <c r="D74" s="30" t="s">
        <v>289</v>
      </c>
      <c r="E74" s="26">
        <f t="shared" si="1"/>
        <v>1</v>
      </c>
      <c r="F74" s="15"/>
      <c r="G74" s="16"/>
      <c r="H74" s="18" t="s">
        <v>328</v>
      </c>
      <c r="I74" s="16"/>
      <c r="J74" s="15"/>
      <c r="K74" s="16"/>
      <c r="L74" s="15"/>
      <c r="M74" s="16"/>
      <c r="N74" s="15"/>
      <c r="O74" s="16"/>
      <c r="P74" s="15"/>
      <c r="Q74" s="16"/>
      <c r="R74" s="15"/>
      <c r="S74" s="16"/>
      <c r="T74" s="15"/>
      <c r="U74" s="16"/>
      <c r="V74" s="15"/>
      <c r="W74" s="16"/>
      <c r="X74" s="15"/>
      <c r="Y74" s="132"/>
    </row>
    <row r="75" spans="1:29" ht="39">
      <c r="A75" s="133" t="s">
        <v>290</v>
      </c>
      <c r="B75" s="21" t="s">
        <v>155</v>
      </c>
      <c r="C75" s="30" t="s">
        <v>250</v>
      </c>
      <c r="D75" s="30" t="s">
        <v>291</v>
      </c>
      <c r="E75" s="26">
        <f t="shared" si="1"/>
        <v>2</v>
      </c>
      <c r="F75" s="15"/>
      <c r="G75" s="17" t="s">
        <v>328</v>
      </c>
      <c r="H75" s="18" t="s">
        <v>328</v>
      </c>
      <c r="I75" s="16"/>
      <c r="J75" s="15"/>
      <c r="K75" s="16"/>
      <c r="L75" s="15"/>
      <c r="M75" s="16"/>
      <c r="N75" s="15"/>
      <c r="O75" s="16"/>
      <c r="P75" s="15"/>
      <c r="Q75" s="16"/>
      <c r="R75" s="15"/>
      <c r="S75" s="16"/>
      <c r="T75" s="15"/>
      <c r="U75" s="16"/>
      <c r="V75" s="15"/>
      <c r="W75" s="16"/>
      <c r="X75" s="15"/>
      <c r="Y75" s="132"/>
    </row>
    <row r="76" spans="1:29" ht="53.25" customHeight="1">
      <c r="A76" s="133" t="s">
        <v>292</v>
      </c>
      <c r="B76" s="21" t="s">
        <v>155</v>
      </c>
      <c r="C76" s="30" t="s">
        <v>250</v>
      </c>
      <c r="D76" s="30" t="s">
        <v>293</v>
      </c>
      <c r="E76" s="26">
        <f t="shared" si="1"/>
        <v>1</v>
      </c>
      <c r="F76" s="15"/>
      <c r="G76" s="17" t="s">
        <v>328</v>
      </c>
      <c r="H76" s="15"/>
      <c r="I76" s="16"/>
      <c r="J76" s="15"/>
      <c r="K76" s="16"/>
      <c r="L76" s="15"/>
      <c r="M76" s="16"/>
      <c r="N76" s="15"/>
      <c r="O76" s="16"/>
      <c r="P76" s="15"/>
      <c r="Q76" s="16"/>
      <c r="R76" s="15"/>
      <c r="S76" s="16"/>
      <c r="T76" s="15"/>
      <c r="U76" s="16"/>
      <c r="V76" s="15"/>
      <c r="W76" s="16"/>
      <c r="X76" s="15"/>
      <c r="Y76" s="132"/>
    </row>
    <row r="77" spans="1:29" ht="18.75">
      <c r="A77" s="134"/>
      <c r="B77" s="15"/>
      <c r="C77" s="15"/>
      <c r="D77" s="13"/>
      <c r="E77" s="26"/>
      <c r="F77" s="15">
        <f>COUNTIF(F3:F76,"x")</f>
        <v>3</v>
      </c>
      <c r="G77" s="15">
        <f t="shared" ref="G77:Y77" si="2">COUNTIF(G3:G76,"x")</f>
        <v>6</v>
      </c>
      <c r="H77" s="15">
        <f t="shared" si="2"/>
        <v>7</v>
      </c>
      <c r="I77" s="15">
        <f t="shared" si="2"/>
        <v>2</v>
      </c>
      <c r="J77" s="15">
        <f t="shared" si="2"/>
        <v>2</v>
      </c>
      <c r="K77" s="15">
        <f t="shared" si="2"/>
        <v>3</v>
      </c>
      <c r="L77" s="15">
        <f t="shared" si="2"/>
        <v>3</v>
      </c>
      <c r="M77" s="15">
        <f t="shared" si="2"/>
        <v>3</v>
      </c>
      <c r="N77" s="15">
        <f t="shared" si="2"/>
        <v>0</v>
      </c>
      <c r="O77" s="15">
        <f t="shared" si="2"/>
        <v>3</v>
      </c>
      <c r="P77" s="15">
        <f t="shared" si="2"/>
        <v>2</v>
      </c>
      <c r="Q77" s="15">
        <f t="shared" si="2"/>
        <v>2</v>
      </c>
      <c r="R77" s="15">
        <f t="shared" si="2"/>
        <v>3</v>
      </c>
      <c r="S77" s="15">
        <f t="shared" si="2"/>
        <v>7</v>
      </c>
      <c r="T77" s="15">
        <f t="shared" si="2"/>
        <v>2</v>
      </c>
      <c r="U77" s="15">
        <f t="shared" si="2"/>
        <v>3</v>
      </c>
      <c r="V77" s="15">
        <f t="shared" si="2"/>
        <v>7</v>
      </c>
      <c r="W77" s="15">
        <f t="shared" si="2"/>
        <v>7</v>
      </c>
      <c r="X77" s="15">
        <f t="shared" si="2"/>
        <v>1</v>
      </c>
      <c r="Y77" s="135">
        <f t="shared" si="2"/>
        <v>12</v>
      </c>
    </row>
    <row r="78" spans="1:29" ht="35.25">
      <c r="A78" s="198" t="s">
        <v>294</v>
      </c>
      <c r="B78" s="199"/>
      <c r="C78" s="199"/>
      <c r="D78" s="199"/>
      <c r="E78" s="26"/>
      <c r="F78" s="15"/>
      <c r="G78" s="16"/>
      <c r="H78" s="15"/>
      <c r="I78" s="16"/>
      <c r="J78" s="15"/>
      <c r="K78" s="16"/>
      <c r="L78" s="15"/>
      <c r="M78" s="16"/>
      <c r="N78" s="15"/>
      <c r="O78" s="16"/>
      <c r="P78" s="15"/>
      <c r="Q78" s="16"/>
      <c r="R78" s="15"/>
      <c r="S78" s="16"/>
      <c r="T78" s="15"/>
      <c r="U78" s="16"/>
      <c r="V78" s="15"/>
      <c r="W78" s="16"/>
      <c r="X78" s="15"/>
      <c r="Y78" s="132"/>
    </row>
    <row r="79" spans="1:29" ht="36">
      <c r="A79" s="136">
        <v>1</v>
      </c>
      <c r="B79" s="22" t="s">
        <v>295</v>
      </c>
      <c r="C79" s="30" t="s">
        <v>296</v>
      </c>
      <c r="D79" s="30" t="s">
        <v>297</v>
      </c>
      <c r="E79" s="26">
        <f t="shared" si="1"/>
        <v>20</v>
      </c>
      <c r="F79" s="18" t="s">
        <v>328</v>
      </c>
      <c r="G79" s="17" t="s">
        <v>328</v>
      </c>
      <c r="H79" s="18" t="s">
        <v>328</v>
      </c>
      <c r="I79" s="17" t="s">
        <v>328</v>
      </c>
      <c r="J79" s="18" t="s">
        <v>328</v>
      </c>
      <c r="K79" s="17" t="s">
        <v>328</v>
      </c>
      <c r="L79" s="18" t="s">
        <v>328</v>
      </c>
      <c r="M79" s="17" t="s">
        <v>328</v>
      </c>
      <c r="N79" s="18" t="s">
        <v>328</v>
      </c>
      <c r="O79" s="17" t="s">
        <v>328</v>
      </c>
      <c r="P79" s="18" t="s">
        <v>328</v>
      </c>
      <c r="Q79" s="17" t="s">
        <v>328</v>
      </c>
      <c r="R79" s="18" t="s">
        <v>328</v>
      </c>
      <c r="S79" s="17" t="s">
        <v>328</v>
      </c>
      <c r="T79" s="18" t="s">
        <v>328</v>
      </c>
      <c r="U79" s="17" t="s">
        <v>328</v>
      </c>
      <c r="V79" s="18" t="s">
        <v>328</v>
      </c>
      <c r="W79" s="17" t="s">
        <v>328</v>
      </c>
      <c r="X79" s="18" t="s">
        <v>328</v>
      </c>
      <c r="Y79" s="132" t="s">
        <v>328</v>
      </c>
      <c r="Z79" s="124"/>
      <c r="AA79" s="9"/>
      <c r="AB79" s="10"/>
      <c r="AC79" s="10"/>
    </row>
    <row r="80" spans="1:29" ht="36">
      <c r="A80" s="136">
        <v>2</v>
      </c>
      <c r="B80" s="22" t="s">
        <v>298</v>
      </c>
      <c r="C80" s="30" t="s">
        <v>296</v>
      </c>
      <c r="D80" s="30" t="s">
        <v>299</v>
      </c>
      <c r="E80" s="26">
        <f t="shared" si="1"/>
        <v>20</v>
      </c>
      <c r="F80" s="18" t="s">
        <v>328</v>
      </c>
      <c r="G80" s="17" t="s">
        <v>328</v>
      </c>
      <c r="H80" s="18" t="s">
        <v>328</v>
      </c>
      <c r="I80" s="17" t="s">
        <v>328</v>
      </c>
      <c r="J80" s="18" t="s">
        <v>328</v>
      </c>
      <c r="K80" s="17" t="s">
        <v>328</v>
      </c>
      <c r="L80" s="18" t="s">
        <v>328</v>
      </c>
      <c r="M80" s="17" t="s">
        <v>328</v>
      </c>
      <c r="N80" s="18" t="s">
        <v>328</v>
      </c>
      <c r="O80" s="17" t="s">
        <v>328</v>
      </c>
      <c r="P80" s="18" t="s">
        <v>328</v>
      </c>
      <c r="Q80" s="17" t="s">
        <v>328</v>
      </c>
      <c r="R80" s="18" t="s">
        <v>328</v>
      </c>
      <c r="S80" s="17" t="s">
        <v>328</v>
      </c>
      <c r="T80" s="18" t="s">
        <v>328</v>
      </c>
      <c r="U80" s="17" t="s">
        <v>328</v>
      </c>
      <c r="V80" s="18" t="s">
        <v>328</v>
      </c>
      <c r="W80" s="17" t="s">
        <v>328</v>
      </c>
      <c r="X80" s="18" t="s">
        <v>328</v>
      </c>
      <c r="Y80" s="132" t="s">
        <v>328</v>
      </c>
      <c r="Z80" s="124"/>
      <c r="AA80" s="9"/>
      <c r="AB80" s="10"/>
      <c r="AC80" s="10"/>
    </row>
    <row r="81" spans="1:29" ht="36">
      <c r="A81" s="136">
        <v>3</v>
      </c>
      <c r="B81" s="22" t="s">
        <v>300</v>
      </c>
      <c r="C81" s="30" t="s">
        <v>296</v>
      </c>
      <c r="D81" s="30" t="s">
        <v>301</v>
      </c>
      <c r="E81" s="26">
        <f t="shared" si="1"/>
        <v>20</v>
      </c>
      <c r="F81" s="18" t="s">
        <v>328</v>
      </c>
      <c r="G81" s="17" t="s">
        <v>328</v>
      </c>
      <c r="H81" s="18" t="s">
        <v>328</v>
      </c>
      <c r="I81" s="17" t="s">
        <v>328</v>
      </c>
      <c r="J81" s="18" t="s">
        <v>328</v>
      </c>
      <c r="K81" s="17" t="s">
        <v>328</v>
      </c>
      <c r="L81" s="18" t="s">
        <v>328</v>
      </c>
      <c r="M81" s="17" t="s">
        <v>328</v>
      </c>
      <c r="N81" s="18" t="s">
        <v>328</v>
      </c>
      <c r="O81" s="17" t="s">
        <v>328</v>
      </c>
      <c r="P81" s="18" t="s">
        <v>328</v>
      </c>
      <c r="Q81" s="17" t="s">
        <v>328</v>
      </c>
      <c r="R81" s="18" t="s">
        <v>328</v>
      </c>
      <c r="S81" s="17" t="s">
        <v>328</v>
      </c>
      <c r="T81" s="18" t="s">
        <v>328</v>
      </c>
      <c r="U81" s="17" t="s">
        <v>328</v>
      </c>
      <c r="V81" s="18" t="s">
        <v>328</v>
      </c>
      <c r="W81" s="17" t="s">
        <v>328</v>
      </c>
      <c r="X81" s="18" t="s">
        <v>328</v>
      </c>
      <c r="Y81" s="132" t="s">
        <v>328</v>
      </c>
      <c r="Z81" s="124"/>
      <c r="AA81" s="9"/>
      <c r="AB81" s="10"/>
      <c r="AC81" s="10"/>
    </row>
    <row r="82" spans="1:29" ht="36">
      <c r="A82" s="136">
        <v>4</v>
      </c>
      <c r="B82" s="22" t="s">
        <v>302</v>
      </c>
      <c r="C82" s="30" t="s">
        <v>296</v>
      </c>
      <c r="D82" s="30" t="s">
        <v>303</v>
      </c>
      <c r="E82" s="26">
        <f t="shared" si="1"/>
        <v>20</v>
      </c>
      <c r="F82" s="18" t="s">
        <v>328</v>
      </c>
      <c r="G82" s="17" t="s">
        <v>328</v>
      </c>
      <c r="H82" s="18" t="s">
        <v>328</v>
      </c>
      <c r="I82" s="17" t="s">
        <v>328</v>
      </c>
      <c r="J82" s="18" t="s">
        <v>328</v>
      </c>
      <c r="K82" s="17" t="s">
        <v>328</v>
      </c>
      <c r="L82" s="18" t="s">
        <v>328</v>
      </c>
      <c r="M82" s="17" t="s">
        <v>328</v>
      </c>
      <c r="N82" s="18" t="s">
        <v>328</v>
      </c>
      <c r="O82" s="17" t="s">
        <v>328</v>
      </c>
      <c r="P82" s="18" t="s">
        <v>328</v>
      </c>
      <c r="Q82" s="17" t="s">
        <v>328</v>
      </c>
      <c r="R82" s="18" t="s">
        <v>328</v>
      </c>
      <c r="S82" s="17" t="s">
        <v>328</v>
      </c>
      <c r="T82" s="18" t="s">
        <v>328</v>
      </c>
      <c r="U82" s="17" t="s">
        <v>328</v>
      </c>
      <c r="V82" s="18" t="s">
        <v>328</v>
      </c>
      <c r="W82" s="17" t="s">
        <v>328</v>
      </c>
      <c r="X82" s="18" t="s">
        <v>328</v>
      </c>
      <c r="Y82" s="132" t="s">
        <v>328</v>
      </c>
      <c r="Z82" s="124"/>
      <c r="AA82" s="9"/>
      <c r="AB82" s="10"/>
      <c r="AC82" s="10"/>
    </row>
    <row r="83" spans="1:29" ht="50.25" customHeight="1">
      <c r="A83" s="136">
        <v>5</v>
      </c>
      <c r="B83" s="22" t="s">
        <v>304</v>
      </c>
      <c r="C83" s="30" t="s">
        <v>296</v>
      </c>
      <c r="D83" s="30" t="s">
        <v>305</v>
      </c>
      <c r="E83" s="26">
        <f t="shared" si="1"/>
        <v>20</v>
      </c>
      <c r="F83" s="18" t="s">
        <v>328</v>
      </c>
      <c r="G83" s="17" t="s">
        <v>328</v>
      </c>
      <c r="H83" s="18" t="s">
        <v>328</v>
      </c>
      <c r="I83" s="17" t="s">
        <v>328</v>
      </c>
      <c r="J83" s="18" t="s">
        <v>328</v>
      </c>
      <c r="K83" s="17" t="s">
        <v>328</v>
      </c>
      <c r="L83" s="18" t="s">
        <v>328</v>
      </c>
      <c r="M83" s="17" t="s">
        <v>328</v>
      </c>
      <c r="N83" s="18" t="s">
        <v>328</v>
      </c>
      <c r="O83" s="17" t="s">
        <v>328</v>
      </c>
      <c r="P83" s="18" t="s">
        <v>328</v>
      </c>
      <c r="Q83" s="17" t="s">
        <v>328</v>
      </c>
      <c r="R83" s="18" t="s">
        <v>328</v>
      </c>
      <c r="S83" s="17" t="s">
        <v>328</v>
      </c>
      <c r="T83" s="18" t="s">
        <v>328</v>
      </c>
      <c r="U83" s="17" t="s">
        <v>328</v>
      </c>
      <c r="V83" s="18" t="s">
        <v>328</v>
      </c>
      <c r="W83" s="17" t="s">
        <v>328</v>
      </c>
      <c r="X83" s="18" t="s">
        <v>328</v>
      </c>
      <c r="Y83" s="132" t="s">
        <v>328</v>
      </c>
      <c r="Z83" s="124"/>
      <c r="AA83" s="9"/>
      <c r="AB83" s="10"/>
      <c r="AC83" s="10"/>
    </row>
    <row r="84" spans="1:29" ht="49.5" customHeight="1">
      <c r="A84" s="136">
        <v>6</v>
      </c>
      <c r="B84" s="22" t="s">
        <v>306</v>
      </c>
      <c r="C84" s="30" t="s">
        <v>296</v>
      </c>
      <c r="D84" s="30" t="s">
        <v>307</v>
      </c>
      <c r="E84" s="26">
        <f t="shared" si="1"/>
        <v>20</v>
      </c>
      <c r="F84" s="18" t="s">
        <v>328</v>
      </c>
      <c r="G84" s="17" t="s">
        <v>328</v>
      </c>
      <c r="H84" s="18" t="s">
        <v>328</v>
      </c>
      <c r="I84" s="17" t="s">
        <v>328</v>
      </c>
      <c r="J84" s="18" t="s">
        <v>328</v>
      </c>
      <c r="K84" s="17" t="s">
        <v>328</v>
      </c>
      <c r="L84" s="18" t="s">
        <v>328</v>
      </c>
      <c r="M84" s="17" t="s">
        <v>328</v>
      </c>
      <c r="N84" s="18" t="s">
        <v>328</v>
      </c>
      <c r="O84" s="17" t="s">
        <v>328</v>
      </c>
      <c r="P84" s="18" t="s">
        <v>328</v>
      </c>
      <c r="Q84" s="17" t="s">
        <v>328</v>
      </c>
      <c r="R84" s="18" t="s">
        <v>328</v>
      </c>
      <c r="S84" s="17" t="s">
        <v>328</v>
      </c>
      <c r="T84" s="18" t="s">
        <v>328</v>
      </c>
      <c r="U84" s="17" t="s">
        <v>328</v>
      </c>
      <c r="V84" s="18" t="s">
        <v>328</v>
      </c>
      <c r="W84" s="17" t="s">
        <v>328</v>
      </c>
      <c r="X84" s="18" t="s">
        <v>328</v>
      </c>
      <c r="Y84" s="132" t="s">
        <v>328</v>
      </c>
      <c r="Z84" s="124"/>
      <c r="AA84" s="9"/>
      <c r="AB84" s="10"/>
      <c r="AC84" s="10"/>
    </row>
    <row r="85" spans="1:29" ht="36">
      <c r="A85" s="136">
        <v>7</v>
      </c>
      <c r="B85" s="22" t="s">
        <v>308</v>
      </c>
      <c r="C85" s="30" t="s">
        <v>296</v>
      </c>
      <c r="D85" s="30" t="s">
        <v>309</v>
      </c>
      <c r="E85" s="26">
        <f t="shared" si="1"/>
        <v>20</v>
      </c>
      <c r="F85" s="18" t="s">
        <v>328</v>
      </c>
      <c r="G85" s="17" t="s">
        <v>328</v>
      </c>
      <c r="H85" s="18" t="s">
        <v>328</v>
      </c>
      <c r="I85" s="17" t="s">
        <v>328</v>
      </c>
      <c r="J85" s="18" t="s">
        <v>328</v>
      </c>
      <c r="K85" s="17" t="s">
        <v>328</v>
      </c>
      <c r="L85" s="18" t="s">
        <v>328</v>
      </c>
      <c r="M85" s="17" t="s">
        <v>328</v>
      </c>
      <c r="N85" s="18" t="s">
        <v>328</v>
      </c>
      <c r="O85" s="17" t="s">
        <v>328</v>
      </c>
      <c r="P85" s="18" t="s">
        <v>328</v>
      </c>
      <c r="Q85" s="17" t="s">
        <v>328</v>
      </c>
      <c r="R85" s="18" t="s">
        <v>328</v>
      </c>
      <c r="S85" s="17" t="s">
        <v>328</v>
      </c>
      <c r="T85" s="18" t="s">
        <v>328</v>
      </c>
      <c r="U85" s="17" t="s">
        <v>328</v>
      </c>
      <c r="V85" s="18" t="s">
        <v>328</v>
      </c>
      <c r="W85" s="17" t="s">
        <v>328</v>
      </c>
      <c r="X85" s="18" t="s">
        <v>328</v>
      </c>
      <c r="Y85" s="132" t="s">
        <v>328</v>
      </c>
      <c r="Z85" s="124"/>
      <c r="AA85" s="9"/>
      <c r="AB85" s="10"/>
      <c r="AC85" s="10"/>
    </row>
    <row r="86" spans="1:29" ht="36">
      <c r="A86" s="136">
        <v>8</v>
      </c>
      <c r="B86" s="22" t="s">
        <v>310</v>
      </c>
      <c r="C86" s="30" t="s">
        <v>296</v>
      </c>
      <c r="D86" s="30" t="s">
        <v>311</v>
      </c>
      <c r="E86" s="26">
        <f t="shared" si="1"/>
        <v>20</v>
      </c>
      <c r="F86" s="18" t="s">
        <v>328</v>
      </c>
      <c r="G86" s="17" t="s">
        <v>328</v>
      </c>
      <c r="H86" s="18" t="s">
        <v>328</v>
      </c>
      <c r="I86" s="17" t="s">
        <v>328</v>
      </c>
      <c r="J86" s="18" t="s">
        <v>328</v>
      </c>
      <c r="K86" s="17" t="s">
        <v>328</v>
      </c>
      <c r="L86" s="18" t="s">
        <v>328</v>
      </c>
      <c r="M86" s="17" t="s">
        <v>328</v>
      </c>
      <c r="N86" s="18" t="s">
        <v>328</v>
      </c>
      <c r="O86" s="17" t="s">
        <v>328</v>
      </c>
      <c r="P86" s="18" t="s">
        <v>328</v>
      </c>
      <c r="Q86" s="17" t="s">
        <v>328</v>
      </c>
      <c r="R86" s="18" t="s">
        <v>328</v>
      </c>
      <c r="S86" s="17" t="s">
        <v>328</v>
      </c>
      <c r="T86" s="18" t="s">
        <v>328</v>
      </c>
      <c r="U86" s="17" t="s">
        <v>328</v>
      </c>
      <c r="V86" s="18" t="s">
        <v>328</v>
      </c>
      <c r="W86" s="17" t="s">
        <v>328</v>
      </c>
      <c r="X86" s="18" t="s">
        <v>328</v>
      </c>
      <c r="Y86" s="132" t="s">
        <v>328</v>
      </c>
      <c r="Z86" s="124"/>
      <c r="AA86" s="9"/>
      <c r="AB86" s="10"/>
      <c r="AC86" s="10"/>
    </row>
    <row r="87" spans="1:29" ht="35.25">
      <c r="A87" s="133"/>
      <c r="B87" s="30"/>
      <c r="C87" s="30"/>
      <c r="D87" s="30"/>
      <c r="E87" s="26"/>
      <c r="F87" s="15"/>
      <c r="G87" s="16"/>
      <c r="H87" s="15"/>
      <c r="I87" s="16"/>
      <c r="J87" s="15"/>
      <c r="K87" s="16"/>
      <c r="L87" s="15"/>
      <c r="M87" s="16"/>
      <c r="N87" s="15"/>
      <c r="O87" s="16"/>
      <c r="P87" s="15"/>
      <c r="Q87" s="16"/>
      <c r="R87" s="15"/>
      <c r="S87" s="16"/>
      <c r="T87" s="15"/>
      <c r="U87" s="16"/>
      <c r="V87" s="15"/>
      <c r="W87" s="16"/>
      <c r="X87" s="15"/>
      <c r="Y87" s="132"/>
      <c r="Z87" s="4"/>
      <c r="AA87" s="4"/>
      <c r="AB87" s="4"/>
      <c r="AC87" s="4"/>
    </row>
    <row r="88" spans="1:29" ht="35.25">
      <c r="A88" s="198" t="s">
        <v>312</v>
      </c>
      <c r="B88" s="199"/>
      <c r="C88" s="199"/>
      <c r="D88" s="199"/>
      <c r="E88" s="26"/>
      <c r="F88" s="23"/>
      <c r="G88" s="16"/>
      <c r="H88" s="15"/>
      <c r="I88" s="16"/>
      <c r="J88" s="15"/>
      <c r="K88" s="16"/>
      <c r="L88" s="15"/>
      <c r="M88" s="16"/>
      <c r="N88" s="15"/>
      <c r="O88" s="16"/>
      <c r="P88" s="15"/>
      <c r="Q88" s="16"/>
      <c r="R88" s="15"/>
      <c r="S88" s="16"/>
      <c r="T88" s="15"/>
      <c r="U88" s="16"/>
      <c r="V88" s="15"/>
      <c r="W88" s="16"/>
      <c r="X88" s="15"/>
      <c r="Y88" s="132"/>
    </row>
    <row r="89" spans="1:29" ht="35.25">
      <c r="A89" s="136">
        <v>1</v>
      </c>
      <c r="B89" s="25" t="s">
        <v>313</v>
      </c>
      <c r="C89" s="30" t="s">
        <v>314</v>
      </c>
      <c r="D89" s="30" t="s">
        <v>315</v>
      </c>
      <c r="E89" s="26">
        <f t="shared" si="1"/>
        <v>20</v>
      </c>
      <c r="F89" s="18" t="s">
        <v>328</v>
      </c>
      <c r="G89" s="17" t="s">
        <v>328</v>
      </c>
      <c r="H89" s="18" t="s">
        <v>328</v>
      </c>
      <c r="I89" s="17" t="s">
        <v>328</v>
      </c>
      <c r="J89" s="18" t="s">
        <v>328</v>
      </c>
      <c r="K89" s="17" t="s">
        <v>328</v>
      </c>
      <c r="L89" s="18" t="s">
        <v>328</v>
      </c>
      <c r="M89" s="17" t="s">
        <v>328</v>
      </c>
      <c r="N89" s="18" t="s">
        <v>328</v>
      </c>
      <c r="O89" s="17" t="s">
        <v>328</v>
      </c>
      <c r="P89" s="18" t="s">
        <v>328</v>
      </c>
      <c r="Q89" s="17" t="s">
        <v>328</v>
      </c>
      <c r="R89" s="18" t="s">
        <v>328</v>
      </c>
      <c r="S89" s="17" t="s">
        <v>328</v>
      </c>
      <c r="T89" s="18" t="s">
        <v>328</v>
      </c>
      <c r="U89" s="17" t="s">
        <v>328</v>
      </c>
      <c r="V89" s="18" t="s">
        <v>328</v>
      </c>
      <c r="W89" s="17" t="s">
        <v>328</v>
      </c>
      <c r="X89" s="18" t="s">
        <v>328</v>
      </c>
      <c r="Y89" s="132" t="s">
        <v>328</v>
      </c>
    </row>
    <row r="90" spans="1:29" ht="35.25">
      <c r="A90" s="136">
        <v>2</v>
      </c>
      <c r="B90" s="25" t="s">
        <v>316</v>
      </c>
      <c r="C90" s="30" t="s">
        <v>314</v>
      </c>
      <c r="D90" s="30" t="s">
        <v>317</v>
      </c>
      <c r="E90" s="26">
        <f t="shared" si="1"/>
        <v>20</v>
      </c>
      <c r="F90" s="18" t="s">
        <v>328</v>
      </c>
      <c r="G90" s="17" t="s">
        <v>328</v>
      </c>
      <c r="H90" s="18" t="s">
        <v>328</v>
      </c>
      <c r="I90" s="17" t="s">
        <v>328</v>
      </c>
      <c r="J90" s="18" t="s">
        <v>328</v>
      </c>
      <c r="K90" s="17" t="s">
        <v>328</v>
      </c>
      <c r="L90" s="18" t="s">
        <v>328</v>
      </c>
      <c r="M90" s="17" t="s">
        <v>328</v>
      </c>
      <c r="N90" s="18" t="s">
        <v>328</v>
      </c>
      <c r="O90" s="17" t="s">
        <v>328</v>
      </c>
      <c r="P90" s="18" t="s">
        <v>328</v>
      </c>
      <c r="Q90" s="17" t="s">
        <v>328</v>
      </c>
      <c r="R90" s="18" t="s">
        <v>328</v>
      </c>
      <c r="S90" s="17" t="s">
        <v>328</v>
      </c>
      <c r="T90" s="18" t="s">
        <v>328</v>
      </c>
      <c r="U90" s="17" t="s">
        <v>328</v>
      </c>
      <c r="V90" s="18" t="s">
        <v>328</v>
      </c>
      <c r="W90" s="17" t="s">
        <v>328</v>
      </c>
      <c r="X90" s="18" t="s">
        <v>328</v>
      </c>
      <c r="Y90" s="132" t="s">
        <v>328</v>
      </c>
    </row>
    <row r="91" spans="1:29" ht="35.25">
      <c r="A91" s="136">
        <v>3</v>
      </c>
      <c r="B91" s="25" t="s">
        <v>318</v>
      </c>
      <c r="C91" s="30" t="s">
        <v>314</v>
      </c>
      <c r="D91" s="30" t="s">
        <v>319</v>
      </c>
      <c r="E91" s="26">
        <f t="shared" si="1"/>
        <v>20</v>
      </c>
      <c r="F91" s="18" t="s">
        <v>328</v>
      </c>
      <c r="G91" s="17" t="s">
        <v>328</v>
      </c>
      <c r="H91" s="18" t="s">
        <v>328</v>
      </c>
      <c r="I91" s="17" t="s">
        <v>328</v>
      </c>
      <c r="J91" s="18" t="s">
        <v>328</v>
      </c>
      <c r="K91" s="17" t="s">
        <v>328</v>
      </c>
      <c r="L91" s="18" t="s">
        <v>328</v>
      </c>
      <c r="M91" s="17" t="s">
        <v>328</v>
      </c>
      <c r="N91" s="18" t="s">
        <v>328</v>
      </c>
      <c r="O91" s="17" t="s">
        <v>328</v>
      </c>
      <c r="P91" s="18" t="s">
        <v>328</v>
      </c>
      <c r="Q91" s="17" t="s">
        <v>328</v>
      </c>
      <c r="R91" s="18" t="s">
        <v>328</v>
      </c>
      <c r="S91" s="17" t="s">
        <v>328</v>
      </c>
      <c r="T91" s="18" t="s">
        <v>328</v>
      </c>
      <c r="U91" s="17" t="s">
        <v>328</v>
      </c>
      <c r="V91" s="18" t="s">
        <v>328</v>
      </c>
      <c r="W91" s="17" t="s">
        <v>328</v>
      </c>
      <c r="X91" s="18" t="s">
        <v>328</v>
      </c>
      <c r="Y91" s="132" t="s">
        <v>328</v>
      </c>
    </row>
    <row r="92" spans="1:29" ht="35.25">
      <c r="A92" s="136">
        <v>4</v>
      </c>
      <c r="B92" s="25" t="s">
        <v>320</v>
      </c>
      <c r="C92" s="30" t="s">
        <v>314</v>
      </c>
      <c r="D92" s="30" t="s">
        <v>321</v>
      </c>
      <c r="E92" s="26">
        <f t="shared" si="1"/>
        <v>19</v>
      </c>
      <c r="F92" s="18" t="s">
        <v>328</v>
      </c>
      <c r="G92" s="17" t="s">
        <v>328</v>
      </c>
      <c r="H92" s="18" t="s">
        <v>328</v>
      </c>
      <c r="I92" s="17" t="s">
        <v>328</v>
      </c>
      <c r="J92" s="18" t="s">
        <v>328</v>
      </c>
      <c r="K92" s="17" t="s">
        <v>328</v>
      </c>
      <c r="L92" s="18" t="s">
        <v>328</v>
      </c>
      <c r="M92" s="17" t="s">
        <v>328</v>
      </c>
      <c r="N92" s="18" t="s">
        <v>328</v>
      </c>
      <c r="O92" s="17" t="s">
        <v>328</v>
      </c>
      <c r="P92" s="18" t="s">
        <v>328</v>
      </c>
      <c r="R92" s="18" t="s">
        <v>328</v>
      </c>
      <c r="S92" s="17" t="s">
        <v>328</v>
      </c>
      <c r="T92" s="18" t="s">
        <v>328</v>
      </c>
      <c r="U92" s="17" t="s">
        <v>328</v>
      </c>
      <c r="V92" s="18" t="s">
        <v>328</v>
      </c>
      <c r="W92" s="17" t="s">
        <v>328</v>
      </c>
      <c r="X92" s="18" t="s">
        <v>328</v>
      </c>
      <c r="Y92" s="132" t="s">
        <v>328</v>
      </c>
    </row>
    <row r="93" spans="1:29" ht="35.25">
      <c r="A93" s="136">
        <v>5</v>
      </c>
      <c r="B93" s="25" t="s">
        <v>322</v>
      </c>
      <c r="C93" s="30" t="s">
        <v>314</v>
      </c>
      <c r="D93" s="30" t="s">
        <v>323</v>
      </c>
      <c r="E93" s="26">
        <f t="shared" si="1"/>
        <v>9</v>
      </c>
      <c r="F93" s="15"/>
      <c r="G93" s="16"/>
      <c r="H93" s="15"/>
      <c r="I93" s="17" t="s">
        <v>328</v>
      </c>
      <c r="J93" s="18" t="s">
        <v>328</v>
      </c>
      <c r="K93" s="16"/>
      <c r="L93" s="18" t="s">
        <v>328</v>
      </c>
      <c r="M93" s="17" t="s">
        <v>328</v>
      </c>
      <c r="N93" s="15"/>
      <c r="O93" s="16"/>
      <c r="P93" s="15"/>
      <c r="Q93" s="16"/>
      <c r="R93" s="18" t="s">
        <v>328</v>
      </c>
      <c r="S93" s="17" t="s">
        <v>328</v>
      </c>
      <c r="T93" s="15"/>
      <c r="U93" s="16"/>
      <c r="V93" s="18" t="s">
        <v>328</v>
      </c>
      <c r="W93" s="17" t="s">
        <v>328</v>
      </c>
      <c r="X93" s="15"/>
      <c r="Y93" s="132" t="s">
        <v>328</v>
      </c>
    </row>
    <row r="94" spans="1:29" ht="35.25">
      <c r="A94" s="136">
        <v>6</v>
      </c>
      <c r="B94" s="25" t="s">
        <v>324</v>
      </c>
      <c r="C94" s="30" t="s">
        <v>314</v>
      </c>
      <c r="D94" s="30" t="s">
        <v>325</v>
      </c>
      <c r="E94" s="26">
        <f t="shared" si="1"/>
        <v>2</v>
      </c>
      <c r="F94" s="15"/>
      <c r="G94" s="16"/>
      <c r="H94" s="15"/>
      <c r="I94" s="16"/>
      <c r="J94" s="15"/>
      <c r="K94" s="16"/>
      <c r="L94" s="15"/>
      <c r="M94" s="16"/>
      <c r="N94" s="15"/>
      <c r="O94" s="16"/>
      <c r="P94" s="15"/>
      <c r="Q94" s="17" t="s">
        <v>328</v>
      </c>
      <c r="R94" s="15"/>
      <c r="S94" s="16"/>
      <c r="T94" s="15"/>
      <c r="U94" s="16"/>
      <c r="V94" s="15"/>
      <c r="W94" s="16"/>
      <c r="X94" s="15"/>
      <c r="Y94" s="132" t="s">
        <v>328</v>
      </c>
    </row>
    <row r="95" spans="1:29" ht="36" thickBot="1">
      <c r="A95" s="137">
        <v>7</v>
      </c>
      <c r="B95" s="138" t="s">
        <v>326</v>
      </c>
      <c r="C95" s="139" t="s">
        <v>314</v>
      </c>
      <c r="D95" s="139" t="s">
        <v>327</v>
      </c>
      <c r="E95" s="140">
        <f t="shared" si="1"/>
        <v>3</v>
      </c>
      <c r="F95" s="141"/>
      <c r="G95" s="142" t="s">
        <v>328</v>
      </c>
      <c r="H95" s="143" t="s">
        <v>328</v>
      </c>
      <c r="I95" s="144"/>
      <c r="J95" s="141"/>
      <c r="K95" s="144"/>
      <c r="L95" s="141"/>
      <c r="M95" s="142" t="s">
        <v>328</v>
      </c>
      <c r="N95" s="141"/>
      <c r="O95" s="144"/>
      <c r="P95" s="141"/>
      <c r="Q95" s="144"/>
      <c r="R95" s="141"/>
      <c r="S95" s="144"/>
      <c r="T95" s="141"/>
      <c r="U95" s="144"/>
      <c r="V95" s="141"/>
      <c r="W95" s="144"/>
      <c r="X95" s="141"/>
      <c r="Y95" s="145"/>
    </row>
    <row r="96" spans="1:29" ht="21" customHeight="1">
      <c r="E96" s="125"/>
    </row>
    <row r="97" spans="1:35" ht="18.75">
      <c r="D97" s="204" t="s">
        <v>447</v>
      </c>
      <c r="E97" s="26"/>
      <c r="AI97">
        <v>0</v>
      </c>
    </row>
    <row r="98" spans="1:35" ht="18.75">
      <c r="D98" s="34" t="s">
        <v>338</v>
      </c>
      <c r="E98" s="26">
        <f>SUM(E3:E76)</f>
        <v>78</v>
      </c>
      <c r="F98" s="27">
        <f>COUNTIF(F3:F76,"x")</f>
        <v>3</v>
      </c>
      <c r="G98" s="27">
        <f t="shared" ref="G98:X98" si="3">COUNTIF(G3:G76,"x")</f>
        <v>6</v>
      </c>
      <c r="H98" s="27">
        <f t="shared" si="3"/>
        <v>7</v>
      </c>
      <c r="I98" s="27">
        <f t="shared" si="3"/>
        <v>2</v>
      </c>
      <c r="J98" s="27">
        <f t="shared" si="3"/>
        <v>2</v>
      </c>
      <c r="K98" s="27">
        <f t="shared" si="3"/>
        <v>3</v>
      </c>
      <c r="L98" s="27">
        <f t="shared" si="3"/>
        <v>3</v>
      </c>
      <c r="M98" s="27">
        <f t="shared" si="3"/>
        <v>3</v>
      </c>
      <c r="N98" s="27">
        <f t="shared" si="3"/>
        <v>0</v>
      </c>
      <c r="O98" s="27">
        <f t="shared" si="3"/>
        <v>3</v>
      </c>
      <c r="P98" s="27">
        <f t="shared" si="3"/>
        <v>2</v>
      </c>
      <c r="Q98" s="27">
        <f t="shared" si="3"/>
        <v>2</v>
      </c>
      <c r="R98" s="27">
        <f t="shared" si="3"/>
        <v>3</v>
      </c>
      <c r="S98" s="27">
        <f t="shared" si="3"/>
        <v>7</v>
      </c>
      <c r="T98" s="27">
        <f t="shared" si="3"/>
        <v>2</v>
      </c>
      <c r="U98" s="27">
        <f t="shared" si="3"/>
        <v>3</v>
      </c>
      <c r="V98" s="27">
        <f t="shared" si="3"/>
        <v>7</v>
      </c>
      <c r="W98" s="27">
        <f t="shared" si="3"/>
        <v>7</v>
      </c>
      <c r="X98" s="27">
        <f t="shared" si="3"/>
        <v>1</v>
      </c>
      <c r="Y98" s="27">
        <f t="shared" ref="Y98:Z98" si="4">COUNTIF(Y3:Y76,"x")</f>
        <v>12</v>
      </c>
      <c r="Z98" s="27">
        <f t="shared" si="4"/>
        <v>0</v>
      </c>
    </row>
    <row r="99" spans="1:35" ht="18.75">
      <c r="A99" s="11" t="s">
        <v>352</v>
      </c>
      <c r="D99" s="34" t="s">
        <v>339</v>
      </c>
      <c r="E99" s="26">
        <f>SUM(E79:E86)</f>
        <v>160</v>
      </c>
      <c r="F99" s="28">
        <f>COUNTIF(F79:F86,"x")</f>
        <v>8</v>
      </c>
      <c r="G99" s="28">
        <f t="shared" ref="G99:X99" si="5">COUNTIF(G79:G86,"x")</f>
        <v>8</v>
      </c>
      <c r="H99" s="28">
        <f t="shared" si="5"/>
        <v>8</v>
      </c>
      <c r="I99" s="28">
        <f t="shared" si="5"/>
        <v>8</v>
      </c>
      <c r="J99" s="28">
        <f t="shared" si="5"/>
        <v>8</v>
      </c>
      <c r="K99" s="28">
        <f t="shared" si="5"/>
        <v>8</v>
      </c>
      <c r="L99" s="28">
        <f t="shared" si="5"/>
        <v>8</v>
      </c>
      <c r="M99" s="28">
        <f t="shared" si="5"/>
        <v>8</v>
      </c>
      <c r="N99" s="28">
        <f t="shared" si="5"/>
        <v>8</v>
      </c>
      <c r="O99" s="28">
        <f t="shared" si="5"/>
        <v>8</v>
      </c>
      <c r="P99" s="28">
        <f t="shared" si="5"/>
        <v>8</v>
      </c>
      <c r="Q99" s="28">
        <f t="shared" si="5"/>
        <v>8</v>
      </c>
      <c r="R99" s="28">
        <f t="shared" si="5"/>
        <v>8</v>
      </c>
      <c r="S99" s="28">
        <f t="shared" si="5"/>
        <v>8</v>
      </c>
      <c r="T99" s="28">
        <f t="shared" si="5"/>
        <v>8</v>
      </c>
      <c r="U99" s="28">
        <f t="shared" si="5"/>
        <v>8</v>
      </c>
      <c r="V99" s="28">
        <f t="shared" si="5"/>
        <v>8</v>
      </c>
      <c r="W99" s="28">
        <f t="shared" si="5"/>
        <v>8</v>
      </c>
      <c r="X99" s="28">
        <f t="shared" si="5"/>
        <v>8</v>
      </c>
      <c r="Y99" s="28">
        <f t="shared" ref="Y99:Z99" si="6">COUNTIF(Y79:Y86,"x")</f>
        <v>8</v>
      </c>
      <c r="Z99" s="28">
        <f t="shared" si="6"/>
        <v>0</v>
      </c>
    </row>
    <row r="100" spans="1:35" ht="18.75">
      <c r="A100" s="11" t="s">
        <v>353</v>
      </c>
      <c r="D100" s="34" t="s">
        <v>312</v>
      </c>
      <c r="E100" s="26">
        <f>SUM(E89:E95)</f>
        <v>93</v>
      </c>
      <c r="F100" s="28">
        <f>COUNTIF(F89:F95,"x")</f>
        <v>4</v>
      </c>
      <c r="G100" s="28">
        <f t="shared" ref="G100:X100" si="7">COUNTIF(G89:G95,"x")</f>
        <v>5</v>
      </c>
      <c r="H100" s="28">
        <f t="shared" si="7"/>
        <v>5</v>
      </c>
      <c r="I100" s="28">
        <f t="shared" si="7"/>
        <v>5</v>
      </c>
      <c r="J100" s="28">
        <f t="shared" si="7"/>
        <v>5</v>
      </c>
      <c r="K100" s="28">
        <f t="shared" si="7"/>
        <v>4</v>
      </c>
      <c r="L100" s="28">
        <f t="shared" si="7"/>
        <v>5</v>
      </c>
      <c r="M100" s="28">
        <f t="shared" si="7"/>
        <v>6</v>
      </c>
      <c r="N100" s="28">
        <f t="shared" si="7"/>
        <v>4</v>
      </c>
      <c r="O100" s="28">
        <f t="shared" si="7"/>
        <v>4</v>
      </c>
      <c r="P100" s="28">
        <f t="shared" si="7"/>
        <v>4</v>
      </c>
      <c r="Q100" s="28">
        <f t="shared" si="7"/>
        <v>4</v>
      </c>
      <c r="R100" s="28">
        <f t="shared" si="7"/>
        <v>5</v>
      </c>
      <c r="S100" s="28">
        <f t="shared" si="7"/>
        <v>5</v>
      </c>
      <c r="T100" s="28">
        <f t="shared" si="7"/>
        <v>4</v>
      </c>
      <c r="U100" s="28">
        <f t="shared" si="7"/>
        <v>4</v>
      </c>
      <c r="V100" s="28">
        <f t="shared" si="7"/>
        <v>5</v>
      </c>
      <c r="W100" s="28">
        <f t="shared" si="7"/>
        <v>5</v>
      </c>
      <c r="X100" s="28">
        <f t="shared" si="7"/>
        <v>4</v>
      </c>
      <c r="Y100" s="28">
        <f t="shared" ref="Y100:Z100" si="8">COUNTIF(Y89:Y95,"x")</f>
        <v>6</v>
      </c>
      <c r="Z100" s="28">
        <f t="shared" si="8"/>
        <v>0</v>
      </c>
    </row>
    <row r="101" spans="1:35">
      <c r="D101"/>
    </row>
    <row r="102" spans="1:35">
      <c r="D102" s="32" t="s">
        <v>351</v>
      </c>
    </row>
    <row r="103" spans="1:35">
      <c r="D103" s="33" t="s">
        <v>350</v>
      </c>
    </row>
  </sheetData>
  <mergeCells count="4">
    <mergeCell ref="A78:D78"/>
    <mergeCell ref="A88:D88"/>
    <mergeCell ref="A1:F1"/>
    <mergeCell ref="G1:X1"/>
  </mergeCells>
  <conditionalFormatting sqref="E3:E100">
    <cfRule type="cellIs" dxfId="4" priority="1" operator="greaterThan">
      <formula>9.5</formula>
    </cfRule>
    <cfRule type="cellIs" dxfId="3" priority="2" operator="between">
      <formula>5.5</formula>
      <formula>9.5</formula>
    </cfRule>
    <cfRule type="cellIs" dxfId="2" priority="3" operator="between">
      <formula>3.5</formula>
      <formula>5.5</formula>
    </cfRule>
    <cfRule type="cellIs" dxfId="1" priority="4" operator="between">
      <formula>1.5</formula>
      <formula>3.5</formula>
    </cfRule>
    <cfRule type="cellIs" dxfId="0" priority="5" operator="equal">
      <formula>1</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100 Spreadsheet Training</vt:lpstr>
      <vt:lpstr>200 Physics</vt:lpstr>
      <vt:lpstr>300 Chemistry</vt:lpstr>
      <vt:lpstr>400 Biology Environmental</vt:lpstr>
      <vt:lpstr>500 Math</vt:lpstr>
      <vt:lpstr>600 Automotive</vt:lpstr>
      <vt:lpstr>NGSS Alignment</vt:lpstr>
    </vt:vector>
  </TitlesOfParts>
  <Company>Home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McConnell</dc:creator>
  <cp:lastModifiedBy>Mike</cp:lastModifiedBy>
  <dcterms:created xsi:type="dcterms:W3CDTF">2009-09-09T02:54:56Z</dcterms:created>
  <dcterms:modified xsi:type="dcterms:W3CDTF">2018-06-23T23:22:07Z</dcterms:modified>
</cp:coreProperties>
</file>